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БЮДЖЕТА'!$16:$16</definedName>
  </definedNames>
  <calcPr fullCalcOnLoad="1"/>
</workbook>
</file>

<file path=xl/sharedStrings.xml><?xml version="1.0" encoding="utf-8"?>
<sst xmlns="http://schemas.openxmlformats.org/spreadsheetml/2006/main" count="1473" uniqueCount="324">
  <si>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</si>
  <si>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</si>
  <si>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</si>
  <si>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</si>
  <si>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</si>
  <si>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</si>
  <si>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</si>
  <si>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</si>
  <si>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</si>
  <si>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</si>
  <si>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</si>
  <si>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</si>
  <si>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</si>
  <si>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</si>
  <si>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</si>
  <si>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</si>
  <si>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</si>
  <si>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</si>
  <si>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</si>
  <si>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</si>
  <si>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</si>
  <si>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</si>
  <si>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</si>
  <si>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</si>
  <si>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</si>
  <si>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</si>
  <si>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</si>
  <si>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</si>
  <si>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</si>
  <si>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</si>
  <si>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</si>
  <si>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</si>
  <si>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</si>
  <si>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</si>
  <si>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</si>
  <si>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</si>
  <si>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</si>
  <si>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</si>
  <si>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</si>
  <si>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</si>
  <si>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</si>
  <si>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</si>
  <si>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</si>
  <si>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</si>
  <si>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</si>
  <si>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</si>
  <si>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</si>
  <si>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</si>
  <si>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</si>
  <si>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</si>
  <si>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</si>
  <si>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</si>
  <si>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</si>
  <si>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</si>
  <si>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</si>
  <si>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</si>
  <si>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</si>
  <si>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</si>
  <si>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</si>
  <si>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</si>
  <si>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</si>
  <si>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</si>
  <si>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</si>
  <si>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</si>
  <si>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</si>
  <si>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</si>
  <si>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</si>
  <si>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</si>
  <si>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</si>
  <si>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</si>
  <si>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</si>
  <si>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</si>
  <si>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</si>
  <si>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</si>
  <si>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</si>
  <si>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</si>
  <si>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</si>
  <si>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</si>
  <si>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</si>
  <si>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</si>
  <si>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</si>
  <si>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</si>
  <si>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</si>
  <si>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</si>
  <si>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</si>
  <si>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</si>
  <si>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</si>
  <si>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</si>
  <si>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Субсидии бюджетным учреждениям на финансовое обеспечение муниципального задания на оказание муниципальных учлуг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</si>
  <si>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</si>
  <si>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</si>
  <si>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</si>
  <si>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</si>
  <si>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</si>
  <si>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</si>
  <si>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</si>
  <si>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</si>
  <si>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</si>
  <si>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</si>
  <si>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</si>
  <si>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</si>
  <si>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</si>
  <si>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</si>
  <si>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</si>
  <si>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</si>
  <si>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</si>
  <si>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</si>
  <si>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</si>
  <si>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</si>
  <si>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</si>
  <si>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</si>
  <si>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</si>
  <si>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</si>
  <si>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</si>
  <si>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</si>
  <si>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</si>
  <si>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321</t>
  </si>
  <si>
    <t>320</t>
  </si>
  <si>
    <t>870</t>
  </si>
  <si>
    <t>Резервные средства</t>
  </si>
  <si>
    <t>830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</si>
  <si>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</si>
  <si>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</si>
  <si>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</si>
  <si>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</si>
  <si>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</si>
  <si>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МП"Профилактика терроризма и противодействие экстремизму на территории ММР в 2011-2015гг."</t>
  </si>
  <si>
    <t>Субвенции</t>
  </si>
  <si>
    <t>530</t>
  </si>
  <si>
    <t>МП"Обеспечение содержания, ремонта автомобильных дорог, мест общего пользования и сооружений на них ММР на 2012-2014 годы</t>
  </si>
  <si>
    <t>810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</si>
  <si>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</si>
  <si>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</si>
  <si>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</si>
  <si>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</si>
  <si>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</si>
  <si>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</si>
  <si>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МП"Развитие муниципальной службы ММР в 2013-2015 годах"</t>
  </si>
  <si>
    <t>МП"Развитие образовавния ММР на 2013-2015 годы"</t>
  </si>
  <si>
    <t>Подпрограмма "Развитие общего образования"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</si>
  <si>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</si>
  <si>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</si>
  <si>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</si>
  <si>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</si>
  <si>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</si>
  <si>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</si>
  <si>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</si>
  <si>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</si>
  <si>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МП"Обеспечение жилье молодых семей ММР на 2013-2015 годы"</t>
  </si>
  <si>
    <t>322</t>
  </si>
  <si>
    <t>Субсидии гражданам на приобретение жилья</t>
  </si>
  <si>
    <t>МП"Развитие физической культуры и спорта ММР на 2006-2015 годы"</t>
  </si>
  <si>
    <t>МП"Программа комплексного развития системы коммунальной инфраструктуры ММР на 2012-2020 годы"</t>
  </si>
  <si>
    <t>710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</si>
  <si>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</si>
  <si>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</si>
  <si>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</si>
  <si>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</si>
  <si>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</si>
  <si>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районного бюджета на 2014 год по разделам, подразделам, целевым статьям и видам расходов в соответствии с бюджетной классификацией РФ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</si>
  <si>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</si>
  <si>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</si>
  <si>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</si>
  <si>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</si>
  <si>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</si>
  <si>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Мероприятия непрограммных направлений деятельности органов муниципальной власти</t>
  </si>
  <si>
    <t>Руководство и управление в сфере установленных функций органов органов местного самоуправления Михайловского муниципального района</t>
  </si>
  <si>
    <t>9990204</t>
  </si>
  <si>
    <t>Председатель Думы Михайловского муниципального района</t>
  </si>
  <si>
    <t>9990211</t>
  </si>
  <si>
    <t>9990212</t>
  </si>
  <si>
    <t>Депутаты Думы Михайловског муниципального района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</si>
  <si>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</si>
  <si>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</si>
  <si>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</si>
  <si>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</si>
  <si>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</si>
  <si>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</si>
  <si>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</si>
  <si>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</si>
  <si>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9999301</t>
  </si>
  <si>
    <t>Обеспечение деятельности комиссий по делам несовершеннолетних и защите их прав</t>
  </si>
  <si>
    <t>9999310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</si>
  <si>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</si>
  <si>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</si>
  <si>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</si>
  <si>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</si>
  <si>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0700060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</si>
  <si>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</si>
  <si>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</si>
  <si>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0700061</t>
  </si>
  <si>
    <t>МП"Профилактика правонарушений в ММР в 2014-2016гг."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</si>
  <si>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</si>
  <si>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</si>
  <si>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</si>
  <si>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</si>
  <si>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</si>
  <si>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</si>
  <si>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</si>
  <si>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</si>
  <si>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</si>
  <si>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</si>
  <si>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</si>
  <si>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</si>
  <si>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</si>
  <si>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</si>
  <si>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</si>
  <si>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</si>
  <si>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</si>
  <si>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</si>
  <si>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</si>
  <si>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</si>
  <si>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</si>
  <si>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</si>
  <si>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1700000</t>
  </si>
  <si>
    <t>1710062</t>
  </si>
  <si>
    <t>Межбюджетные трансферты из районного бюджета бюджетам поселений Михайловского муниципального района на мероприятия по энергоресурсосбережению и повышению энергетической эффективности объектов коммунальной инфраструктуры</t>
  </si>
  <si>
    <t>МП "Развития образования ММР на 2013-2015 годы"</t>
  </si>
  <si>
    <t>Подпрограмма "Развитие системы дошкольного образования"</t>
  </si>
  <si>
    <t>0300000</t>
  </si>
  <si>
    <t>0320000</t>
  </si>
  <si>
    <t>Обеспечение деятельности районных бюджетных муниципальных учреждений</t>
  </si>
  <si>
    <t>0320169</t>
  </si>
  <si>
    <t>0321169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</si>
  <si>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</si>
  <si>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</si>
  <si>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</si>
  <si>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</si>
  <si>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0340000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</si>
  <si>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</si>
  <si>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</si>
  <si>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</si>
  <si>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</si>
  <si>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</si>
  <si>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</si>
  <si>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</si>
  <si>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</si>
  <si>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</si>
  <si>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</si>
  <si>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МП развития дополнительного образования в сфере культуры и искуства ММР</t>
  </si>
  <si>
    <t>0200000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</si>
  <si>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</si>
  <si>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</si>
  <si>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</si>
  <si>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</si>
  <si>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</si>
  <si>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</si>
  <si>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</si>
  <si>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</si>
  <si>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</si>
  <si>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</si>
  <si>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</si>
  <si>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</si>
  <si>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</si>
  <si>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МП "Программа развития культуры ММР"</t>
  </si>
  <si>
    <t>1600000</t>
  </si>
  <si>
    <t>Мероприятия администрации Михайловского муниципального района по развитию культуры ММР</t>
  </si>
  <si>
    <t>1610000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</si>
  <si>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</si>
  <si>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</si>
  <si>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</si>
  <si>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</si>
  <si>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</si>
  <si>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1628169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</si>
  <si>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</si>
  <si>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</si>
  <si>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1200000</t>
  </si>
  <si>
    <t>1200060</t>
  </si>
  <si>
    <t>Мероприятия администрации Михайловского муниципального района по молодежной политике</t>
  </si>
  <si>
    <t>1300000</t>
  </si>
  <si>
    <t>1300060</t>
  </si>
  <si>
    <t>Мероприятия администрации Михайловского муниципального района по поддержке юных талантов</t>
  </si>
  <si>
    <t>1400000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</si>
  <si>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</si>
  <si>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</si>
  <si>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</si>
  <si>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</si>
  <si>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0100064</t>
  </si>
  <si>
    <t>Субсидии из районного бюджета гражданам на приобретение жилья</t>
  </si>
  <si>
    <t>МП"Устойчивое развитие сельских территорий"</t>
  </si>
  <si>
    <t>0900064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</si>
  <si>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</si>
  <si>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</si>
  <si>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</si>
  <si>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</si>
  <si>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</si>
  <si>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</si>
  <si>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</si>
  <si>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0500000</t>
  </si>
  <si>
    <t>0500060</t>
  </si>
  <si>
    <t>1500000</t>
  </si>
  <si>
    <t>1500060</t>
  </si>
  <si>
    <t>Мероприятия администрации Михайловского муниципального района по развитию физической культуры и спорта ММР</t>
  </si>
  <si>
    <t>1500062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</si>
  <si>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</si>
  <si>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</si>
  <si>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</si>
  <si>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</si>
  <si>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</si>
  <si>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</si>
  <si>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</si>
  <si>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</si>
  <si>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</si>
  <si>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</si>
  <si>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</si>
  <si>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</si>
  <si>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</si>
  <si>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9990650</t>
  </si>
  <si>
    <t>999065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</si>
  <si>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</si>
  <si>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</si>
  <si>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Приложение 2 к решению Думы</t>
  </si>
  <si>
    <t>9995931</t>
  </si>
  <si>
    <t>9990930</t>
  </si>
  <si>
    <t>Расходы, связанные с созданием многофункционального центра по предоставлению государственных (муниципальных) услуг</t>
  </si>
  <si>
    <t>0600060</t>
  </si>
  <si>
    <t>0600061</t>
  </si>
  <si>
    <t>0600000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</si>
  <si>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</si>
  <si>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</si>
  <si>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МП "Комплексные меры по противодействию употреблению наркотиков в Михайловском муниципальном районе на 2011-2015гг."</t>
  </si>
  <si>
    <t>"Приложение 10 к решению Думы</t>
  </si>
  <si>
    <t>№ 503  от 26.12.2013г."</t>
  </si>
  <si>
    <t>№ 525  от 27.03.2014г.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</si>
</sst>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8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8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horizontal="left" vertical="top" wrapText="1"/>
    </xf>
    <xf numFmtId="49" fontId="8" fillId="38" borderId="10" xfId="0" applyNumberFormat="1" applyFont="1" applyFill="1" applyBorder="1" applyAlignment="1">
      <alignment horizontal="center" vertical="center" shrinkToFit="1"/>
    </xf>
    <xf numFmtId="4" fontId="8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378"/>
  <sheetViews>
    <sheetView showGridLines="0" tabSelected="1" zoomScalePageLayoutView="0" workbookViewId="0" topLeftCell="A1">
      <selection activeCell="C6" sqref="C6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0.125" style="2" customWidth="1"/>
    <col min="4" max="4" width="9.00390625" style="2" customWidth="1"/>
    <col min="5" max="5" width="0" style="2" hidden="1" customWidth="1"/>
    <col min="6" max="6" width="14.125" style="2" customWidth="1"/>
    <col min="7" max="22" width="0" style="2" hidden="1" customWidth="1"/>
    <col min="23" max="16384" width="9.125" style="2" customWidth="1"/>
  </cols>
  <sheetData>
    <row r="3" spans="2:23" ht="18.75">
      <c r="B3" s="87" t="s">
        <v>311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</row>
    <row r="4" spans="2:23" ht="18.75">
      <c r="B4" s="88" t="s">
        <v>95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</row>
    <row r="5" spans="2:22" ht="18.75">
      <c r="B5" s="25" t="s">
        <v>94</v>
      </c>
      <c r="C5" s="87" t="s">
        <v>323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</row>
    <row r="7" spans="2:24" ht="18.75">
      <c r="B7" s="87" t="s">
        <v>321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25"/>
    </row>
    <row r="8" spans="2:24" ht="18.75" customHeight="1">
      <c r="B8" s="88" t="s">
        <v>95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26"/>
    </row>
    <row r="9" spans="2:22" ht="18.75">
      <c r="B9" s="25" t="s">
        <v>94</v>
      </c>
      <c r="C9" s="87" t="s">
        <v>322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</row>
    <row r="13" spans="1:22" ht="30.75" customHeight="1">
      <c r="A13" s="89" t="s">
        <v>48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</row>
    <row r="14" spans="1:22" ht="57" customHeight="1">
      <c r="A14" s="93" t="s">
        <v>159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</row>
    <row r="15" spans="1:22" ht="15.75">
      <c r="A15" s="92" t="s">
        <v>68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</row>
    <row r="16" spans="1:22" ht="30">
      <c r="A16" s="4" t="s">
        <v>0</v>
      </c>
      <c r="B16" s="4" t="s">
        <v>1</v>
      </c>
      <c r="C16" s="4" t="s">
        <v>2</v>
      </c>
      <c r="D16" s="4" t="s">
        <v>3</v>
      </c>
      <c r="E16" s="4" t="s">
        <v>4</v>
      </c>
      <c r="F16" s="4" t="s">
        <v>26</v>
      </c>
      <c r="G16" s="4" t="s">
        <v>26</v>
      </c>
      <c r="H16" s="4" t="s">
        <v>26</v>
      </c>
      <c r="I16" s="4" t="s">
        <v>26</v>
      </c>
      <c r="J16" s="4" t="s">
        <v>26</v>
      </c>
      <c r="K16" s="4" t="s">
        <v>26</v>
      </c>
      <c r="L16" s="4" t="s">
        <v>26</v>
      </c>
      <c r="M16" s="4" t="s">
        <v>26</v>
      </c>
      <c r="N16" s="4" t="s">
        <v>26</v>
      </c>
      <c r="O16" s="4" t="s">
        <v>26</v>
      </c>
      <c r="P16" s="4" t="s">
        <v>26</v>
      </c>
      <c r="Q16" s="4" t="s">
        <v>26</v>
      </c>
      <c r="R16" s="4" t="s">
        <v>26</v>
      </c>
      <c r="S16" s="4" t="s">
        <v>26</v>
      </c>
      <c r="T16" s="4" t="s">
        <v>26</v>
      </c>
      <c r="U16" s="4" t="s">
        <v>26</v>
      </c>
      <c r="V16" s="4" t="s">
        <v>26</v>
      </c>
    </row>
    <row r="17" spans="1:22" ht="18.75" customHeight="1" outlineLevel="2">
      <c r="A17" s="16" t="s">
        <v>64</v>
      </c>
      <c r="B17" s="17" t="s">
        <v>63</v>
      </c>
      <c r="C17" s="17" t="s">
        <v>6</v>
      </c>
      <c r="D17" s="17" t="s">
        <v>5</v>
      </c>
      <c r="E17" s="17"/>
      <c r="F17" s="18">
        <f>F18+F25+F45+F58+F68+F73</f>
        <v>48737.229999999996</v>
      </c>
      <c r="G17" s="18" t="e">
        <f>G18+G25+G45+#REF!+G58+#REF!+G68+G73+#REF!</f>
        <v>#REF!</v>
      </c>
      <c r="H17" s="18" t="e">
        <f>H18+H25+H45+#REF!+H58+#REF!+H68+H73+#REF!</f>
        <v>#REF!</v>
      </c>
      <c r="I17" s="18" t="e">
        <f>I18+I25+I45+#REF!+I58+#REF!+I68+I73+#REF!</f>
        <v>#REF!</v>
      </c>
      <c r="J17" s="18" t="e">
        <f>J18+J25+J45+#REF!+J58+#REF!+J68+J73+#REF!</f>
        <v>#REF!</v>
      </c>
      <c r="K17" s="18" t="e">
        <f>K18+K25+K45+#REF!+K58+#REF!+K68+K73+#REF!</f>
        <v>#REF!</v>
      </c>
      <c r="L17" s="18" t="e">
        <f>L18+L25+L45+#REF!+L58+#REF!+L68+L73+#REF!</f>
        <v>#REF!</v>
      </c>
      <c r="M17" s="18" t="e">
        <f>M18+M25+M45+#REF!+M58+#REF!+M68+M73+#REF!</f>
        <v>#REF!</v>
      </c>
      <c r="N17" s="18" t="e">
        <f>N18+N25+N45+#REF!+N58+#REF!+N68+N73+#REF!</f>
        <v>#REF!</v>
      </c>
      <c r="O17" s="18" t="e">
        <f>O18+O25+O45+#REF!+O58+#REF!+O68+O73+#REF!</f>
        <v>#REF!</v>
      </c>
      <c r="P17" s="18" t="e">
        <f>P18+P25+P45+#REF!+P58+#REF!+P68+P73+#REF!</f>
        <v>#REF!</v>
      </c>
      <c r="Q17" s="18" t="e">
        <f>Q18+Q25+Q45+#REF!+Q58+#REF!+Q68+Q73+#REF!</f>
        <v>#REF!</v>
      </c>
      <c r="R17" s="18" t="e">
        <f>R18+R25+R45+#REF!+R58+#REF!+R68+R73+#REF!</f>
        <v>#REF!</v>
      </c>
      <c r="S17" s="18" t="e">
        <f>S18+S25+S45+#REF!+S58+#REF!+S68+S73+#REF!</f>
        <v>#REF!</v>
      </c>
      <c r="T17" s="18" t="e">
        <f>T18+T25+T45+#REF!+T58+#REF!+T68+T73+#REF!</f>
        <v>#REF!</v>
      </c>
      <c r="U17" s="18" t="e">
        <f>U18+U25+U45+#REF!+U58+#REF!+U68+U73+#REF!</f>
        <v>#REF!</v>
      </c>
      <c r="V17" s="18" t="e">
        <f>V18+V25+V45+#REF!+V58+#REF!+V68+V73+#REF!</f>
        <v>#REF!</v>
      </c>
    </row>
    <row r="18" spans="1:22" s="33" customFormat="1" ht="33" customHeight="1" outlineLevel="3">
      <c r="A18" s="29" t="s">
        <v>27</v>
      </c>
      <c r="B18" s="31" t="s">
        <v>7</v>
      </c>
      <c r="C18" s="31" t="s">
        <v>6</v>
      </c>
      <c r="D18" s="31" t="s">
        <v>5</v>
      </c>
      <c r="E18" s="31"/>
      <c r="F18" s="32">
        <f>F19</f>
        <v>1658.3</v>
      </c>
      <c r="G18" s="32">
        <f aca="true" t="shared" si="0" ref="G18:V18">G19</f>
        <v>1204.8</v>
      </c>
      <c r="H18" s="32">
        <f t="shared" si="0"/>
        <v>1204.8</v>
      </c>
      <c r="I18" s="32">
        <f t="shared" si="0"/>
        <v>1204.8</v>
      </c>
      <c r="J18" s="32">
        <f t="shared" si="0"/>
        <v>1204.8</v>
      </c>
      <c r="K18" s="32">
        <f t="shared" si="0"/>
        <v>1204.8</v>
      </c>
      <c r="L18" s="32">
        <f t="shared" si="0"/>
        <v>1204.8</v>
      </c>
      <c r="M18" s="32">
        <f t="shared" si="0"/>
        <v>1204.8</v>
      </c>
      <c r="N18" s="32">
        <f t="shared" si="0"/>
        <v>1204.8</v>
      </c>
      <c r="O18" s="32">
        <f t="shared" si="0"/>
        <v>1204.8</v>
      </c>
      <c r="P18" s="32">
        <f t="shared" si="0"/>
        <v>1204.8</v>
      </c>
      <c r="Q18" s="32">
        <f t="shared" si="0"/>
        <v>1204.8</v>
      </c>
      <c r="R18" s="32">
        <f t="shared" si="0"/>
        <v>1204.8</v>
      </c>
      <c r="S18" s="32">
        <f t="shared" si="0"/>
        <v>1204.8</v>
      </c>
      <c r="T18" s="32">
        <f t="shared" si="0"/>
        <v>1204.8</v>
      </c>
      <c r="U18" s="32">
        <f t="shared" si="0"/>
        <v>1204.8</v>
      </c>
      <c r="V18" s="32">
        <f t="shared" si="0"/>
        <v>1204.8</v>
      </c>
    </row>
    <row r="19" spans="1:22" ht="34.5" customHeight="1" outlineLevel="3">
      <c r="A19" s="22" t="s">
        <v>160</v>
      </c>
      <c r="B19" s="12" t="s">
        <v>7</v>
      </c>
      <c r="C19" s="12" t="s">
        <v>161</v>
      </c>
      <c r="D19" s="12" t="s">
        <v>5</v>
      </c>
      <c r="E19" s="12"/>
      <c r="F19" s="13">
        <f>F20</f>
        <v>1658.3</v>
      </c>
      <c r="G19" s="13">
        <f aca="true" t="shared" si="1" ref="G19:V19">G21</f>
        <v>1204.8</v>
      </c>
      <c r="H19" s="13">
        <f t="shared" si="1"/>
        <v>1204.8</v>
      </c>
      <c r="I19" s="13">
        <f t="shared" si="1"/>
        <v>1204.8</v>
      </c>
      <c r="J19" s="13">
        <f t="shared" si="1"/>
        <v>1204.8</v>
      </c>
      <c r="K19" s="13">
        <f t="shared" si="1"/>
        <v>1204.8</v>
      </c>
      <c r="L19" s="13">
        <f t="shared" si="1"/>
        <v>1204.8</v>
      </c>
      <c r="M19" s="13">
        <f t="shared" si="1"/>
        <v>1204.8</v>
      </c>
      <c r="N19" s="13">
        <f t="shared" si="1"/>
        <v>1204.8</v>
      </c>
      <c r="O19" s="13">
        <f t="shared" si="1"/>
        <v>1204.8</v>
      </c>
      <c r="P19" s="13">
        <f t="shared" si="1"/>
        <v>1204.8</v>
      </c>
      <c r="Q19" s="13">
        <f t="shared" si="1"/>
        <v>1204.8</v>
      </c>
      <c r="R19" s="13">
        <f t="shared" si="1"/>
        <v>1204.8</v>
      </c>
      <c r="S19" s="13">
        <f t="shared" si="1"/>
        <v>1204.8</v>
      </c>
      <c r="T19" s="13">
        <f t="shared" si="1"/>
        <v>1204.8</v>
      </c>
      <c r="U19" s="13">
        <f t="shared" si="1"/>
        <v>1204.8</v>
      </c>
      <c r="V19" s="13">
        <f t="shared" si="1"/>
        <v>1204.8</v>
      </c>
    </row>
    <row r="20" spans="1:22" ht="35.25" customHeight="1" outlineLevel="3">
      <c r="A20" s="22" t="s">
        <v>165</v>
      </c>
      <c r="B20" s="12" t="s">
        <v>7</v>
      </c>
      <c r="C20" s="12" t="s">
        <v>162</v>
      </c>
      <c r="D20" s="12" t="s">
        <v>5</v>
      </c>
      <c r="E20" s="12"/>
      <c r="F20" s="13">
        <f>F21</f>
        <v>1658.3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5.75" outlineLevel="4">
      <c r="A21" s="56" t="s">
        <v>163</v>
      </c>
      <c r="B21" s="19" t="s">
        <v>7</v>
      </c>
      <c r="C21" s="19" t="s">
        <v>164</v>
      </c>
      <c r="D21" s="19" t="s">
        <v>5</v>
      </c>
      <c r="E21" s="19"/>
      <c r="F21" s="20">
        <f>F22</f>
        <v>1658.3</v>
      </c>
      <c r="G21" s="7">
        <f aca="true" t="shared" si="2" ref="G21:V21">G23</f>
        <v>1204.8</v>
      </c>
      <c r="H21" s="7">
        <f t="shared" si="2"/>
        <v>1204.8</v>
      </c>
      <c r="I21" s="7">
        <f t="shared" si="2"/>
        <v>1204.8</v>
      </c>
      <c r="J21" s="7">
        <f t="shared" si="2"/>
        <v>1204.8</v>
      </c>
      <c r="K21" s="7">
        <f t="shared" si="2"/>
        <v>1204.8</v>
      </c>
      <c r="L21" s="7">
        <f t="shared" si="2"/>
        <v>1204.8</v>
      </c>
      <c r="M21" s="7">
        <f t="shared" si="2"/>
        <v>1204.8</v>
      </c>
      <c r="N21" s="7">
        <f t="shared" si="2"/>
        <v>1204.8</v>
      </c>
      <c r="O21" s="7">
        <f t="shared" si="2"/>
        <v>1204.8</v>
      </c>
      <c r="P21" s="7">
        <f t="shared" si="2"/>
        <v>1204.8</v>
      </c>
      <c r="Q21" s="7">
        <f t="shared" si="2"/>
        <v>1204.8</v>
      </c>
      <c r="R21" s="7">
        <f t="shared" si="2"/>
        <v>1204.8</v>
      </c>
      <c r="S21" s="7">
        <f t="shared" si="2"/>
        <v>1204.8</v>
      </c>
      <c r="T21" s="7">
        <f t="shared" si="2"/>
        <v>1204.8</v>
      </c>
      <c r="U21" s="7">
        <f t="shared" si="2"/>
        <v>1204.8</v>
      </c>
      <c r="V21" s="7">
        <f t="shared" si="2"/>
        <v>1204.8</v>
      </c>
    </row>
    <row r="22" spans="1:22" ht="31.5" outlineLevel="4">
      <c r="A22" s="5" t="s">
        <v>101</v>
      </c>
      <c r="B22" s="6" t="s">
        <v>7</v>
      </c>
      <c r="C22" s="6" t="s">
        <v>164</v>
      </c>
      <c r="D22" s="6" t="s">
        <v>100</v>
      </c>
      <c r="E22" s="6"/>
      <c r="F22" s="7">
        <f>F23+F24</f>
        <v>1658.3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7.25" customHeight="1" outlineLevel="5">
      <c r="A23" s="53" t="s">
        <v>97</v>
      </c>
      <c r="B23" s="54" t="s">
        <v>7</v>
      </c>
      <c r="C23" s="54" t="s">
        <v>164</v>
      </c>
      <c r="D23" s="54" t="s">
        <v>96</v>
      </c>
      <c r="E23" s="54"/>
      <c r="F23" s="55">
        <v>1658.3</v>
      </c>
      <c r="G23" s="7">
        <v>1204.8</v>
      </c>
      <c r="H23" s="7">
        <v>1204.8</v>
      </c>
      <c r="I23" s="7">
        <v>1204.8</v>
      </c>
      <c r="J23" s="7">
        <v>1204.8</v>
      </c>
      <c r="K23" s="7">
        <v>1204.8</v>
      </c>
      <c r="L23" s="7">
        <v>1204.8</v>
      </c>
      <c r="M23" s="7">
        <v>1204.8</v>
      </c>
      <c r="N23" s="7">
        <v>1204.8</v>
      </c>
      <c r="O23" s="7">
        <v>1204.8</v>
      </c>
      <c r="P23" s="7">
        <v>1204.8</v>
      </c>
      <c r="Q23" s="7">
        <v>1204.8</v>
      </c>
      <c r="R23" s="7">
        <v>1204.8</v>
      </c>
      <c r="S23" s="7">
        <v>1204.8</v>
      </c>
      <c r="T23" s="7">
        <v>1204.8</v>
      </c>
      <c r="U23" s="7">
        <v>1204.8</v>
      </c>
      <c r="V23" s="7">
        <v>1204.8</v>
      </c>
    </row>
    <row r="24" spans="1:22" ht="34.5" customHeight="1" outlineLevel="5">
      <c r="A24" s="53" t="s">
        <v>98</v>
      </c>
      <c r="B24" s="54" t="s">
        <v>7</v>
      </c>
      <c r="C24" s="54" t="s">
        <v>164</v>
      </c>
      <c r="D24" s="54" t="s">
        <v>99</v>
      </c>
      <c r="E24" s="54"/>
      <c r="F24" s="55">
        <v>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47.25" customHeight="1" outlineLevel="6">
      <c r="A25" s="8" t="s">
        <v>28</v>
      </c>
      <c r="B25" s="9" t="s">
        <v>20</v>
      </c>
      <c r="C25" s="9" t="s">
        <v>6</v>
      </c>
      <c r="D25" s="9" t="s">
        <v>5</v>
      </c>
      <c r="E25" s="9"/>
      <c r="F25" s="10">
        <f>F26</f>
        <v>3212.1000000000004</v>
      </c>
      <c r="G25" s="10">
        <f aca="true" t="shared" si="3" ref="G25:V25">G26</f>
        <v>3842.2</v>
      </c>
      <c r="H25" s="10">
        <f t="shared" si="3"/>
        <v>3842.2</v>
      </c>
      <c r="I25" s="10">
        <f t="shared" si="3"/>
        <v>3842.2</v>
      </c>
      <c r="J25" s="10">
        <f t="shared" si="3"/>
        <v>3842.2</v>
      </c>
      <c r="K25" s="10">
        <f t="shared" si="3"/>
        <v>3842.2</v>
      </c>
      <c r="L25" s="10">
        <f t="shared" si="3"/>
        <v>3842.2</v>
      </c>
      <c r="M25" s="10">
        <f t="shared" si="3"/>
        <v>3842.2</v>
      </c>
      <c r="N25" s="10">
        <f t="shared" si="3"/>
        <v>3842.2</v>
      </c>
      <c r="O25" s="10">
        <f t="shared" si="3"/>
        <v>3842.2</v>
      </c>
      <c r="P25" s="10">
        <f t="shared" si="3"/>
        <v>3842.2</v>
      </c>
      <c r="Q25" s="10">
        <f t="shared" si="3"/>
        <v>3842.2</v>
      </c>
      <c r="R25" s="10">
        <f t="shared" si="3"/>
        <v>3842.2</v>
      </c>
      <c r="S25" s="10">
        <f t="shared" si="3"/>
        <v>3842.2</v>
      </c>
      <c r="T25" s="10">
        <f t="shared" si="3"/>
        <v>3842.2</v>
      </c>
      <c r="U25" s="10">
        <f t="shared" si="3"/>
        <v>3842.2</v>
      </c>
      <c r="V25" s="10">
        <f t="shared" si="3"/>
        <v>3842.2</v>
      </c>
    </row>
    <row r="26" spans="1:22" s="30" customFormat="1" ht="33" customHeight="1" outlineLevel="6">
      <c r="A26" s="22" t="s">
        <v>160</v>
      </c>
      <c r="B26" s="12" t="s">
        <v>20</v>
      </c>
      <c r="C26" s="12" t="s">
        <v>161</v>
      </c>
      <c r="D26" s="12" t="s">
        <v>5</v>
      </c>
      <c r="E26" s="12"/>
      <c r="F26" s="13">
        <f>F27</f>
        <v>3212.1000000000004</v>
      </c>
      <c r="G26" s="13">
        <f aca="true" t="shared" si="4" ref="G26:V26">G28+G38+G42</f>
        <v>3842.2</v>
      </c>
      <c r="H26" s="13">
        <f t="shared" si="4"/>
        <v>3842.2</v>
      </c>
      <c r="I26" s="13">
        <f t="shared" si="4"/>
        <v>3842.2</v>
      </c>
      <c r="J26" s="13">
        <f t="shared" si="4"/>
        <v>3842.2</v>
      </c>
      <c r="K26" s="13">
        <f t="shared" si="4"/>
        <v>3842.2</v>
      </c>
      <c r="L26" s="13">
        <f t="shared" si="4"/>
        <v>3842.2</v>
      </c>
      <c r="M26" s="13">
        <f t="shared" si="4"/>
        <v>3842.2</v>
      </c>
      <c r="N26" s="13">
        <f t="shared" si="4"/>
        <v>3842.2</v>
      </c>
      <c r="O26" s="13">
        <f t="shared" si="4"/>
        <v>3842.2</v>
      </c>
      <c r="P26" s="13">
        <f t="shared" si="4"/>
        <v>3842.2</v>
      </c>
      <c r="Q26" s="13">
        <f t="shared" si="4"/>
        <v>3842.2</v>
      </c>
      <c r="R26" s="13">
        <f t="shared" si="4"/>
        <v>3842.2</v>
      </c>
      <c r="S26" s="13">
        <f t="shared" si="4"/>
        <v>3842.2</v>
      </c>
      <c r="T26" s="13">
        <f t="shared" si="4"/>
        <v>3842.2</v>
      </c>
      <c r="U26" s="13">
        <f t="shared" si="4"/>
        <v>3842.2</v>
      </c>
      <c r="V26" s="13">
        <f t="shared" si="4"/>
        <v>3842.2</v>
      </c>
    </row>
    <row r="27" spans="1:22" s="30" customFormat="1" ht="36" customHeight="1" outlineLevel="6">
      <c r="A27" s="22" t="s">
        <v>165</v>
      </c>
      <c r="B27" s="12" t="s">
        <v>20</v>
      </c>
      <c r="C27" s="12" t="s">
        <v>162</v>
      </c>
      <c r="D27" s="12" t="s">
        <v>5</v>
      </c>
      <c r="E27" s="12"/>
      <c r="F27" s="13">
        <f>F28+F38+F42</f>
        <v>3212.1000000000004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s="30" customFormat="1" ht="47.25" outlineLevel="6">
      <c r="A28" s="57" t="s">
        <v>166</v>
      </c>
      <c r="B28" s="19" t="s">
        <v>20</v>
      </c>
      <c r="C28" s="19" t="s">
        <v>167</v>
      </c>
      <c r="D28" s="19" t="s">
        <v>5</v>
      </c>
      <c r="E28" s="19"/>
      <c r="F28" s="20">
        <f>F29+F32+F35</f>
        <v>1849.66</v>
      </c>
      <c r="G28" s="7">
        <f aca="true" t="shared" si="5" ref="G28:V28">G31</f>
        <v>2414.5</v>
      </c>
      <c r="H28" s="7">
        <f t="shared" si="5"/>
        <v>2414.5</v>
      </c>
      <c r="I28" s="7">
        <f t="shared" si="5"/>
        <v>2414.5</v>
      </c>
      <c r="J28" s="7">
        <f t="shared" si="5"/>
        <v>2414.5</v>
      </c>
      <c r="K28" s="7">
        <f t="shared" si="5"/>
        <v>2414.5</v>
      </c>
      <c r="L28" s="7">
        <f t="shared" si="5"/>
        <v>2414.5</v>
      </c>
      <c r="M28" s="7">
        <f t="shared" si="5"/>
        <v>2414.5</v>
      </c>
      <c r="N28" s="7">
        <f t="shared" si="5"/>
        <v>2414.5</v>
      </c>
      <c r="O28" s="7">
        <f t="shared" si="5"/>
        <v>2414.5</v>
      </c>
      <c r="P28" s="7">
        <f t="shared" si="5"/>
        <v>2414.5</v>
      </c>
      <c r="Q28" s="7">
        <f t="shared" si="5"/>
        <v>2414.5</v>
      </c>
      <c r="R28" s="7">
        <f t="shared" si="5"/>
        <v>2414.5</v>
      </c>
      <c r="S28" s="7">
        <f t="shared" si="5"/>
        <v>2414.5</v>
      </c>
      <c r="T28" s="7">
        <f t="shared" si="5"/>
        <v>2414.5</v>
      </c>
      <c r="U28" s="7">
        <f t="shared" si="5"/>
        <v>2414.5</v>
      </c>
      <c r="V28" s="7">
        <f t="shared" si="5"/>
        <v>2414.5</v>
      </c>
    </row>
    <row r="29" spans="1:22" s="30" customFormat="1" ht="31.5" outlineLevel="6">
      <c r="A29" s="5" t="s">
        <v>101</v>
      </c>
      <c r="B29" s="6" t="s">
        <v>20</v>
      </c>
      <c r="C29" s="6" t="s">
        <v>167</v>
      </c>
      <c r="D29" s="6" t="s">
        <v>100</v>
      </c>
      <c r="E29" s="6"/>
      <c r="F29" s="7">
        <f>F30+F31</f>
        <v>1774.66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30" customFormat="1" ht="15.75" outlineLevel="6">
      <c r="A30" s="53" t="s">
        <v>97</v>
      </c>
      <c r="B30" s="54" t="s">
        <v>20</v>
      </c>
      <c r="C30" s="54" t="s">
        <v>167</v>
      </c>
      <c r="D30" s="54" t="s">
        <v>96</v>
      </c>
      <c r="E30" s="54"/>
      <c r="F30" s="55">
        <v>1769.66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30" customFormat="1" ht="31.5" outlineLevel="6">
      <c r="A31" s="53" t="s">
        <v>98</v>
      </c>
      <c r="B31" s="54" t="s">
        <v>20</v>
      </c>
      <c r="C31" s="54" t="s">
        <v>167</v>
      </c>
      <c r="D31" s="54" t="s">
        <v>99</v>
      </c>
      <c r="E31" s="54"/>
      <c r="F31" s="55">
        <v>5</v>
      </c>
      <c r="G31" s="7">
        <v>2414.5</v>
      </c>
      <c r="H31" s="7">
        <v>2414.5</v>
      </c>
      <c r="I31" s="7">
        <v>2414.5</v>
      </c>
      <c r="J31" s="7">
        <v>2414.5</v>
      </c>
      <c r="K31" s="7">
        <v>2414.5</v>
      </c>
      <c r="L31" s="7">
        <v>2414.5</v>
      </c>
      <c r="M31" s="7">
        <v>2414.5</v>
      </c>
      <c r="N31" s="7">
        <v>2414.5</v>
      </c>
      <c r="O31" s="7">
        <v>2414.5</v>
      </c>
      <c r="P31" s="7">
        <v>2414.5</v>
      </c>
      <c r="Q31" s="7">
        <v>2414.5</v>
      </c>
      <c r="R31" s="7">
        <v>2414.5</v>
      </c>
      <c r="S31" s="7">
        <v>2414.5</v>
      </c>
      <c r="T31" s="7">
        <v>2414.5</v>
      </c>
      <c r="U31" s="7">
        <v>2414.5</v>
      </c>
      <c r="V31" s="7">
        <v>2414.5</v>
      </c>
    </row>
    <row r="32" spans="1:22" s="30" customFormat="1" ht="20.25" customHeight="1" outlineLevel="6">
      <c r="A32" s="5" t="s">
        <v>102</v>
      </c>
      <c r="B32" s="6" t="s">
        <v>20</v>
      </c>
      <c r="C32" s="6" t="s">
        <v>167</v>
      </c>
      <c r="D32" s="6" t="s">
        <v>103</v>
      </c>
      <c r="E32" s="6"/>
      <c r="F32" s="7">
        <f>F33+F34</f>
        <v>70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30" customFormat="1" ht="31.5" outlineLevel="6">
      <c r="A33" s="53" t="s">
        <v>104</v>
      </c>
      <c r="B33" s="54" t="s">
        <v>20</v>
      </c>
      <c r="C33" s="54" t="s">
        <v>167</v>
      </c>
      <c r="D33" s="54" t="s">
        <v>105</v>
      </c>
      <c r="E33" s="54"/>
      <c r="F33" s="55"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30" customFormat="1" ht="31.5" outlineLevel="6">
      <c r="A34" s="53" t="s">
        <v>106</v>
      </c>
      <c r="B34" s="54" t="s">
        <v>20</v>
      </c>
      <c r="C34" s="54" t="s">
        <v>167</v>
      </c>
      <c r="D34" s="54" t="s">
        <v>107</v>
      </c>
      <c r="E34" s="54"/>
      <c r="F34" s="55">
        <v>70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30" customFormat="1" ht="15.75" outlineLevel="6">
      <c r="A35" s="5" t="s">
        <v>108</v>
      </c>
      <c r="B35" s="6" t="s">
        <v>20</v>
      </c>
      <c r="C35" s="6" t="s">
        <v>167</v>
      </c>
      <c r="D35" s="6" t="s">
        <v>109</v>
      </c>
      <c r="E35" s="6"/>
      <c r="F35" s="7">
        <f>F36+F37</f>
        <v>5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30" customFormat="1" ht="21.75" customHeight="1" outlineLevel="6">
      <c r="A36" s="53" t="s">
        <v>110</v>
      </c>
      <c r="B36" s="54" t="s">
        <v>20</v>
      </c>
      <c r="C36" s="54" t="s">
        <v>167</v>
      </c>
      <c r="D36" s="54" t="s">
        <v>112</v>
      </c>
      <c r="E36" s="54"/>
      <c r="F36" s="55">
        <v>0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30" customFormat="1" ht="15.75" outlineLevel="6">
      <c r="A37" s="53" t="s">
        <v>111</v>
      </c>
      <c r="B37" s="54" t="s">
        <v>20</v>
      </c>
      <c r="C37" s="54" t="s">
        <v>167</v>
      </c>
      <c r="D37" s="54" t="s">
        <v>113</v>
      </c>
      <c r="E37" s="54"/>
      <c r="F37" s="55">
        <v>5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32.25" customHeight="1" outlineLevel="6">
      <c r="A38" s="56" t="s">
        <v>168</v>
      </c>
      <c r="B38" s="19" t="s">
        <v>20</v>
      </c>
      <c r="C38" s="19" t="s">
        <v>169</v>
      </c>
      <c r="D38" s="19" t="s">
        <v>5</v>
      </c>
      <c r="E38" s="19"/>
      <c r="F38" s="20">
        <f>F39</f>
        <v>1170.44</v>
      </c>
      <c r="G38" s="7">
        <f aca="true" t="shared" si="6" ref="G38:V38">G39</f>
        <v>1331.7</v>
      </c>
      <c r="H38" s="7">
        <f t="shared" si="6"/>
        <v>1331.7</v>
      </c>
      <c r="I38" s="7">
        <f t="shared" si="6"/>
        <v>1331.7</v>
      </c>
      <c r="J38" s="7">
        <f t="shared" si="6"/>
        <v>1331.7</v>
      </c>
      <c r="K38" s="7">
        <f t="shared" si="6"/>
        <v>1331.7</v>
      </c>
      <c r="L38" s="7">
        <f t="shared" si="6"/>
        <v>1331.7</v>
      </c>
      <c r="M38" s="7">
        <f t="shared" si="6"/>
        <v>1331.7</v>
      </c>
      <c r="N38" s="7">
        <f t="shared" si="6"/>
        <v>1331.7</v>
      </c>
      <c r="O38" s="7">
        <f t="shared" si="6"/>
        <v>1331.7</v>
      </c>
      <c r="P38" s="7">
        <f t="shared" si="6"/>
        <v>1331.7</v>
      </c>
      <c r="Q38" s="7">
        <f t="shared" si="6"/>
        <v>1331.7</v>
      </c>
      <c r="R38" s="7">
        <f t="shared" si="6"/>
        <v>1331.7</v>
      </c>
      <c r="S38" s="7">
        <f t="shared" si="6"/>
        <v>1331.7</v>
      </c>
      <c r="T38" s="7">
        <f t="shared" si="6"/>
        <v>1331.7</v>
      </c>
      <c r="U38" s="7">
        <f t="shared" si="6"/>
        <v>1331.7</v>
      </c>
      <c r="V38" s="7">
        <f t="shared" si="6"/>
        <v>1331.7</v>
      </c>
    </row>
    <row r="39" spans="1:22" s="28" customFormat="1" ht="31.5" outlineLevel="6">
      <c r="A39" s="5" t="s">
        <v>101</v>
      </c>
      <c r="B39" s="6" t="s">
        <v>20</v>
      </c>
      <c r="C39" s="6" t="s">
        <v>169</v>
      </c>
      <c r="D39" s="6" t="s">
        <v>100</v>
      </c>
      <c r="E39" s="6"/>
      <c r="F39" s="7">
        <f>F40+F41</f>
        <v>1170.44</v>
      </c>
      <c r="G39" s="7">
        <v>1331.7</v>
      </c>
      <c r="H39" s="7">
        <v>1331.7</v>
      </c>
      <c r="I39" s="7">
        <v>1331.7</v>
      </c>
      <c r="J39" s="7">
        <v>1331.7</v>
      </c>
      <c r="K39" s="7">
        <v>1331.7</v>
      </c>
      <c r="L39" s="7">
        <v>1331.7</v>
      </c>
      <c r="M39" s="7">
        <v>1331.7</v>
      </c>
      <c r="N39" s="7">
        <v>1331.7</v>
      </c>
      <c r="O39" s="7">
        <v>1331.7</v>
      </c>
      <c r="P39" s="7">
        <v>1331.7</v>
      </c>
      <c r="Q39" s="7">
        <v>1331.7</v>
      </c>
      <c r="R39" s="7">
        <v>1331.7</v>
      </c>
      <c r="S39" s="7">
        <v>1331.7</v>
      </c>
      <c r="T39" s="7">
        <v>1331.7</v>
      </c>
      <c r="U39" s="7">
        <v>1331.7</v>
      </c>
      <c r="V39" s="7">
        <v>1331.7</v>
      </c>
    </row>
    <row r="40" spans="1:22" s="28" customFormat="1" ht="15.75" outlineLevel="6">
      <c r="A40" s="53" t="s">
        <v>97</v>
      </c>
      <c r="B40" s="54" t="s">
        <v>20</v>
      </c>
      <c r="C40" s="54" t="s">
        <v>169</v>
      </c>
      <c r="D40" s="54" t="s">
        <v>96</v>
      </c>
      <c r="E40" s="54"/>
      <c r="F40" s="55">
        <v>1166.44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28" customFormat="1" ht="31.5" outlineLevel="6">
      <c r="A41" s="53" t="s">
        <v>98</v>
      </c>
      <c r="B41" s="54" t="s">
        <v>20</v>
      </c>
      <c r="C41" s="54" t="s">
        <v>169</v>
      </c>
      <c r="D41" s="54" t="s">
        <v>99</v>
      </c>
      <c r="E41" s="54"/>
      <c r="F41" s="55">
        <v>4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8" customFormat="1" ht="31.5" customHeight="1" outlineLevel="6">
      <c r="A42" s="56" t="s">
        <v>171</v>
      </c>
      <c r="B42" s="19" t="s">
        <v>20</v>
      </c>
      <c r="C42" s="19" t="s">
        <v>170</v>
      </c>
      <c r="D42" s="19" t="s">
        <v>5</v>
      </c>
      <c r="E42" s="19"/>
      <c r="F42" s="20">
        <f>F43</f>
        <v>192</v>
      </c>
      <c r="G42" s="7">
        <f aca="true" t="shared" si="7" ref="G42:V42">G43</f>
        <v>96</v>
      </c>
      <c r="H42" s="7">
        <f t="shared" si="7"/>
        <v>96</v>
      </c>
      <c r="I42" s="7">
        <f t="shared" si="7"/>
        <v>96</v>
      </c>
      <c r="J42" s="7">
        <f t="shared" si="7"/>
        <v>96</v>
      </c>
      <c r="K42" s="7">
        <f t="shared" si="7"/>
        <v>96</v>
      </c>
      <c r="L42" s="7">
        <f t="shared" si="7"/>
        <v>96</v>
      </c>
      <c r="M42" s="7">
        <f t="shared" si="7"/>
        <v>96</v>
      </c>
      <c r="N42" s="7">
        <f t="shared" si="7"/>
        <v>96</v>
      </c>
      <c r="O42" s="7">
        <f t="shared" si="7"/>
        <v>96</v>
      </c>
      <c r="P42" s="7">
        <f t="shared" si="7"/>
        <v>96</v>
      </c>
      <c r="Q42" s="7">
        <f t="shared" si="7"/>
        <v>96</v>
      </c>
      <c r="R42" s="7">
        <f t="shared" si="7"/>
        <v>96</v>
      </c>
      <c r="S42" s="7">
        <f t="shared" si="7"/>
        <v>96</v>
      </c>
      <c r="T42" s="7">
        <f t="shared" si="7"/>
        <v>96</v>
      </c>
      <c r="U42" s="7">
        <f t="shared" si="7"/>
        <v>96</v>
      </c>
      <c r="V42" s="7">
        <f t="shared" si="7"/>
        <v>96</v>
      </c>
    </row>
    <row r="43" spans="1:22" s="28" customFormat="1" ht="31.5" outlineLevel="6">
      <c r="A43" s="5" t="s">
        <v>114</v>
      </c>
      <c r="B43" s="6" t="s">
        <v>20</v>
      </c>
      <c r="C43" s="6" t="s">
        <v>170</v>
      </c>
      <c r="D43" s="6" t="s">
        <v>117</v>
      </c>
      <c r="E43" s="6"/>
      <c r="F43" s="7">
        <f>F44</f>
        <v>192</v>
      </c>
      <c r="G43" s="7">
        <v>96</v>
      </c>
      <c r="H43" s="7">
        <v>96</v>
      </c>
      <c r="I43" s="7">
        <v>96</v>
      </c>
      <c r="J43" s="7">
        <v>96</v>
      </c>
      <c r="K43" s="7">
        <v>96</v>
      </c>
      <c r="L43" s="7">
        <v>96</v>
      </c>
      <c r="M43" s="7">
        <v>96</v>
      </c>
      <c r="N43" s="7">
        <v>96</v>
      </c>
      <c r="O43" s="7">
        <v>96</v>
      </c>
      <c r="P43" s="7">
        <v>96</v>
      </c>
      <c r="Q43" s="7">
        <v>96</v>
      </c>
      <c r="R43" s="7">
        <v>96</v>
      </c>
      <c r="S43" s="7">
        <v>96</v>
      </c>
      <c r="T43" s="7">
        <v>96</v>
      </c>
      <c r="U43" s="7">
        <v>96</v>
      </c>
      <c r="V43" s="7">
        <v>96</v>
      </c>
    </row>
    <row r="44" spans="1:22" s="28" customFormat="1" ht="31.5" outlineLevel="6">
      <c r="A44" s="53" t="s">
        <v>115</v>
      </c>
      <c r="B44" s="54" t="s">
        <v>20</v>
      </c>
      <c r="C44" s="54" t="s">
        <v>170</v>
      </c>
      <c r="D44" s="54" t="s">
        <v>116</v>
      </c>
      <c r="E44" s="54"/>
      <c r="F44" s="55">
        <v>192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8" customFormat="1" ht="49.5" customHeight="1" outlineLevel="3">
      <c r="A45" s="8" t="s">
        <v>29</v>
      </c>
      <c r="B45" s="9" t="s">
        <v>8</v>
      </c>
      <c r="C45" s="9" t="s">
        <v>6</v>
      </c>
      <c r="D45" s="9" t="s">
        <v>5</v>
      </c>
      <c r="E45" s="9"/>
      <c r="F45" s="10">
        <f>F46</f>
        <v>5679.8</v>
      </c>
      <c r="G45" s="10">
        <f aca="true" t="shared" si="8" ref="G45:V48">G46</f>
        <v>8918.7</v>
      </c>
      <c r="H45" s="10">
        <f t="shared" si="8"/>
        <v>8918.7</v>
      </c>
      <c r="I45" s="10">
        <f t="shared" si="8"/>
        <v>8918.7</v>
      </c>
      <c r="J45" s="10">
        <f t="shared" si="8"/>
        <v>8918.7</v>
      </c>
      <c r="K45" s="10">
        <f t="shared" si="8"/>
        <v>8918.7</v>
      </c>
      <c r="L45" s="10">
        <f t="shared" si="8"/>
        <v>8918.7</v>
      </c>
      <c r="M45" s="10">
        <f t="shared" si="8"/>
        <v>8918.7</v>
      </c>
      <c r="N45" s="10">
        <f t="shared" si="8"/>
        <v>8918.7</v>
      </c>
      <c r="O45" s="10">
        <f t="shared" si="8"/>
        <v>8918.7</v>
      </c>
      <c r="P45" s="10">
        <f t="shared" si="8"/>
        <v>8918.7</v>
      </c>
      <c r="Q45" s="10">
        <f t="shared" si="8"/>
        <v>8918.7</v>
      </c>
      <c r="R45" s="10">
        <f t="shared" si="8"/>
        <v>8918.7</v>
      </c>
      <c r="S45" s="10">
        <f t="shared" si="8"/>
        <v>8918.7</v>
      </c>
      <c r="T45" s="10">
        <f t="shared" si="8"/>
        <v>8918.7</v>
      </c>
      <c r="U45" s="10">
        <f t="shared" si="8"/>
        <v>8918.7</v>
      </c>
      <c r="V45" s="10">
        <f t="shared" si="8"/>
        <v>8918.7</v>
      </c>
    </row>
    <row r="46" spans="1:22" s="28" customFormat="1" ht="33.75" customHeight="1" outlineLevel="3">
      <c r="A46" s="22" t="s">
        <v>160</v>
      </c>
      <c r="B46" s="12" t="s">
        <v>8</v>
      </c>
      <c r="C46" s="12" t="s">
        <v>161</v>
      </c>
      <c r="D46" s="12" t="s">
        <v>5</v>
      </c>
      <c r="E46" s="12"/>
      <c r="F46" s="13">
        <f>F47</f>
        <v>5679.8</v>
      </c>
      <c r="G46" s="13">
        <f aca="true" t="shared" si="9" ref="G46:V46">G48</f>
        <v>8918.7</v>
      </c>
      <c r="H46" s="13">
        <f t="shared" si="9"/>
        <v>8918.7</v>
      </c>
      <c r="I46" s="13">
        <f t="shared" si="9"/>
        <v>8918.7</v>
      </c>
      <c r="J46" s="13">
        <f t="shared" si="9"/>
        <v>8918.7</v>
      </c>
      <c r="K46" s="13">
        <f t="shared" si="9"/>
        <v>8918.7</v>
      </c>
      <c r="L46" s="13">
        <f t="shared" si="9"/>
        <v>8918.7</v>
      </c>
      <c r="M46" s="13">
        <f t="shared" si="9"/>
        <v>8918.7</v>
      </c>
      <c r="N46" s="13">
        <f t="shared" si="9"/>
        <v>8918.7</v>
      </c>
      <c r="O46" s="13">
        <f t="shared" si="9"/>
        <v>8918.7</v>
      </c>
      <c r="P46" s="13">
        <f t="shared" si="9"/>
        <v>8918.7</v>
      </c>
      <c r="Q46" s="13">
        <f t="shared" si="9"/>
        <v>8918.7</v>
      </c>
      <c r="R46" s="13">
        <f t="shared" si="9"/>
        <v>8918.7</v>
      </c>
      <c r="S46" s="13">
        <f t="shared" si="9"/>
        <v>8918.7</v>
      </c>
      <c r="T46" s="13">
        <f t="shared" si="9"/>
        <v>8918.7</v>
      </c>
      <c r="U46" s="13">
        <f t="shared" si="9"/>
        <v>8918.7</v>
      </c>
      <c r="V46" s="13">
        <f t="shared" si="9"/>
        <v>8918.7</v>
      </c>
    </row>
    <row r="47" spans="1:22" s="28" customFormat="1" ht="37.5" customHeight="1" outlineLevel="3">
      <c r="A47" s="22" t="s">
        <v>165</v>
      </c>
      <c r="B47" s="12" t="s">
        <v>8</v>
      </c>
      <c r="C47" s="12" t="s">
        <v>162</v>
      </c>
      <c r="D47" s="12" t="s">
        <v>5</v>
      </c>
      <c r="E47" s="12"/>
      <c r="F47" s="13">
        <f>F48</f>
        <v>5679.8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28" customFormat="1" ht="47.25" outlineLevel="4">
      <c r="A48" s="57" t="s">
        <v>166</v>
      </c>
      <c r="B48" s="19" t="s">
        <v>8</v>
      </c>
      <c r="C48" s="19" t="s">
        <v>167</v>
      </c>
      <c r="D48" s="19" t="s">
        <v>5</v>
      </c>
      <c r="E48" s="19"/>
      <c r="F48" s="20">
        <f>F49+F52+F55</f>
        <v>5679.8</v>
      </c>
      <c r="G48" s="7">
        <f t="shared" si="8"/>
        <v>8918.7</v>
      </c>
      <c r="H48" s="7">
        <f t="shared" si="8"/>
        <v>8918.7</v>
      </c>
      <c r="I48" s="7">
        <f t="shared" si="8"/>
        <v>8918.7</v>
      </c>
      <c r="J48" s="7">
        <f t="shared" si="8"/>
        <v>8918.7</v>
      </c>
      <c r="K48" s="7">
        <f t="shared" si="8"/>
        <v>8918.7</v>
      </c>
      <c r="L48" s="7">
        <f t="shared" si="8"/>
        <v>8918.7</v>
      </c>
      <c r="M48" s="7">
        <f t="shared" si="8"/>
        <v>8918.7</v>
      </c>
      <c r="N48" s="7">
        <f t="shared" si="8"/>
        <v>8918.7</v>
      </c>
      <c r="O48" s="7">
        <f t="shared" si="8"/>
        <v>8918.7</v>
      </c>
      <c r="P48" s="7">
        <f t="shared" si="8"/>
        <v>8918.7</v>
      </c>
      <c r="Q48" s="7">
        <f t="shared" si="8"/>
        <v>8918.7</v>
      </c>
      <c r="R48" s="7">
        <f t="shared" si="8"/>
        <v>8918.7</v>
      </c>
      <c r="S48" s="7">
        <f t="shared" si="8"/>
        <v>8918.7</v>
      </c>
      <c r="T48" s="7">
        <f t="shared" si="8"/>
        <v>8918.7</v>
      </c>
      <c r="U48" s="7">
        <f t="shared" si="8"/>
        <v>8918.7</v>
      </c>
      <c r="V48" s="7">
        <f t="shared" si="8"/>
        <v>8918.7</v>
      </c>
    </row>
    <row r="49" spans="1:22" s="28" customFormat="1" ht="31.5" outlineLevel="5">
      <c r="A49" s="5" t="s">
        <v>101</v>
      </c>
      <c r="B49" s="6" t="s">
        <v>8</v>
      </c>
      <c r="C49" s="6" t="s">
        <v>167</v>
      </c>
      <c r="D49" s="6" t="s">
        <v>100</v>
      </c>
      <c r="E49" s="6"/>
      <c r="F49" s="7">
        <f>F50+F51</f>
        <v>5614.8</v>
      </c>
      <c r="G49" s="7">
        <v>8918.7</v>
      </c>
      <c r="H49" s="7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</row>
    <row r="50" spans="1:22" s="28" customFormat="1" ht="15.75" outlineLevel="5">
      <c r="A50" s="53" t="s">
        <v>97</v>
      </c>
      <c r="B50" s="54" t="s">
        <v>8</v>
      </c>
      <c r="C50" s="54" t="s">
        <v>167</v>
      </c>
      <c r="D50" s="54" t="s">
        <v>96</v>
      </c>
      <c r="E50" s="54"/>
      <c r="F50" s="55">
        <v>5612.8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28" customFormat="1" ht="31.5" outlineLevel="5">
      <c r="A51" s="53" t="s">
        <v>98</v>
      </c>
      <c r="B51" s="54" t="s">
        <v>8</v>
      </c>
      <c r="C51" s="54" t="s">
        <v>167</v>
      </c>
      <c r="D51" s="54" t="s">
        <v>99</v>
      </c>
      <c r="E51" s="54"/>
      <c r="F51" s="55">
        <v>2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28" customFormat="1" ht="31.5" outlineLevel="5">
      <c r="A52" s="5" t="s">
        <v>102</v>
      </c>
      <c r="B52" s="6" t="s">
        <v>8</v>
      </c>
      <c r="C52" s="6" t="s">
        <v>167</v>
      </c>
      <c r="D52" s="6" t="s">
        <v>103</v>
      </c>
      <c r="E52" s="6"/>
      <c r="F52" s="7">
        <f>F53+F54</f>
        <v>0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8" customFormat="1" ht="31.5" outlineLevel="5">
      <c r="A53" s="53" t="s">
        <v>104</v>
      </c>
      <c r="B53" s="54" t="s">
        <v>8</v>
      </c>
      <c r="C53" s="54" t="s">
        <v>167</v>
      </c>
      <c r="D53" s="54" t="s">
        <v>105</v>
      </c>
      <c r="E53" s="54"/>
      <c r="F53" s="55">
        <v>0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8" customFormat="1" ht="31.5" outlineLevel="5">
      <c r="A54" s="53" t="s">
        <v>106</v>
      </c>
      <c r="B54" s="54" t="s">
        <v>8</v>
      </c>
      <c r="C54" s="54" t="s">
        <v>167</v>
      </c>
      <c r="D54" s="54" t="s">
        <v>107</v>
      </c>
      <c r="E54" s="54"/>
      <c r="F54" s="55">
        <v>0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8" customFormat="1" ht="15.75" outlineLevel="5">
      <c r="A55" s="5" t="s">
        <v>108</v>
      </c>
      <c r="B55" s="6" t="s">
        <v>8</v>
      </c>
      <c r="C55" s="6" t="s">
        <v>167</v>
      </c>
      <c r="D55" s="6" t="s">
        <v>109</v>
      </c>
      <c r="E55" s="6"/>
      <c r="F55" s="7">
        <f>F56+F57</f>
        <v>65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8" customFormat="1" ht="31.5" outlineLevel="5">
      <c r="A56" s="53" t="s">
        <v>110</v>
      </c>
      <c r="B56" s="54" t="s">
        <v>8</v>
      </c>
      <c r="C56" s="54" t="s">
        <v>167</v>
      </c>
      <c r="D56" s="54" t="s">
        <v>112</v>
      </c>
      <c r="E56" s="54"/>
      <c r="F56" s="55">
        <v>8.5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8" customFormat="1" ht="15.75" outlineLevel="5">
      <c r="A57" s="53" t="s">
        <v>111</v>
      </c>
      <c r="B57" s="54" t="s">
        <v>8</v>
      </c>
      <c r="C57" s="54" t="s">
        <v>167</v>
      </c>
      <c r="D57" s="54" t="s">
        <v>113</v>
      </c>
      <c r="E57" s="54"/>
      <c r="F57" s="55">
        <v>56.5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8" customFormat="1" ht="50.25" customHeight="1" outlineLevel="3">
      <c r="A58" s="8" t="s">
        <v>30</v>
      </c>
      <c r="B58" s="9" t="s">
        <v>9</v>
      </c>
      <c r="C58" s="9" t="s">
        <v>6</v>
      </c>
      <c r="D58" s="9" t="s">
        <v>5</v>
      </c>
      <c r="E58" s="9"/>
      <c r="F58" s="10">
        <f>F59</f>
        <v>3404.4</v>
      </c>
      <c r="G58" s="10">
        <f aca="true" t="shared" si="10" ref="G58:V61">G59</f>
        <v>3284.2</v>
      </c>
      <c r="H58" s="10">
        <f t="shared" si="10"/>
        <v>3284.2</v>
      </c>
      <c r="I58" s="10">
        <f t="shared" si="10"/>
        <v>3284.2</v>
      </c>
      <c r="J58" s="10">
        <f t="shared" si="10"/>
        <v>3284.2</v>
      </c>
      <c r="K58" s="10">
        <f t="shared" si="10"/>
        <v>3284.2</v>
      </c>
      <c r="L58" s="10">
        <f t="shared" si="10"/>
        <v>3284.2</v>
      </c>
      <c r="M58" s="10">
        <f t="shared" si="10"/>
        <v>3284.2</v>
      </c>
      <c r="N58" s="10">
        <f t="shared" si="10"/>
        <v>3284.2</v>
      </c>
      <c r="O58" s="10">
        <f t="shared" si="10"/>
        <v>3284.2</v>
      </c>
      <c r="P58" s="10">
        <f t="shared" si="10"/>
        <v>3284.2</v>
      </c>
      <c r="Q58" s="10">
        <f t="shared" si="10"/>
        <v>3284.2</v>
      </c>
      <c r="R58" s="10">
        <f t="shared" si="10"/>
        <v>3284.2</v>
      </c>
      <c r="S58" s="10">
        <f t="shared" si="10"/>
        <v>3284.2</v>
      </c>
      <c r="T58" s="10">
        <f t="shared" si="10"/>
        <v>3284.2</v>
      </c>
      <c r="U58" s="10">
        <f t="shared" si="10"/>
        <v>3284.2</v>
      </c>
      <c r="V58" s="10">
        <f t="shared" si="10"/>
        <v>3284.2</v>
      </c>
    </row>
    <row r="59" spans="1:22" s="28" customFormat="1" ht="31.5" outlineLevel="3">
      <c r="A59" s="22" t="s">
        <v>160</v>
      </c>
      <c r="B59" s="12" t="s">
        <v>9</v>
      </c>
      <c r="C59" s="12" t="s">
        <v>161</v>
      </c>
      <c r="D59" s="12" t="s">
        <v>5</v>
      </c>
      <c r="E59" s="12"/>
      <c r="F59" s="13">
        <f>F60</f>
        <v>3404.4</v>
      </c>
      <c r="G59" s="13">
        <f aca="true" t="shared" si="11" ref="G59:V59">G61</f>
        <v>3284.2</v>
      </c>
      <c r="H59" s="13">
        <f t="shared" si="11"/>
        <v>3284.2</v>
      </c>
      <c r="I59" s="13">
        <f t="shared" si="11"/>
        <v>3284.2</v>
      </c>
      <c r="J59" s="13">
        <f t="shared" si="11"/>
        <v>3284.2</v>
      </c>
      <c r="K59" s="13">
        <f t="shared" si="11"/>
        <v>3284.2</v>
      </c>
      <c r="L59" s="13">
        <f t="shared" si="11"/>
        <v>3284.2</v>
      </c>
      <c r="M59" s="13">
        <f t="shared" si="11"/>
        <v>3284.2</v>
      </c>
      <c r="N59" s="13">
        <f t="shared" si="11"/>
        <v>3284.2</v>
      </c>
      <c r="O59" s="13">
        <f t="shared" si="11"/>
        <v>3284.2</v>
      </c>
      <c r="P59" s="13">
        <f t="shared" si="11"/>
        <v>3284.2</v>
      </c>
      <c r="Q59" s="13">
        <f t="shared" si="11"/>
        <v>3284.2</v>
      </c>
      <c r="R59" s="13">
        <f t="shared" si="11"/>
        <v>3284.2</v>
      </c>
      <c r="S59" s="13">
        <f t="shared" si="11"/>
        <v>3284.2</v>
      </c>
      <c r="T59" s="13">
        <f t="shared" si="11"/>
        <v>3284.2</v>
      </c>
      <c r="U59" s="13">
        <f t="shared" si="11"/>
        <v>3284.2</v>
      </c>
      <c r="V59" s="13">
        <f t="shared" si="11"/>
        <v>3284.2</v>
      </c>
    </row>
    <row r="60" spans="1:22" s="28" customFormat="1" ht="31.5" outlineLevel="3">
      <c r="A60" s="22" t="s">
        <v>165</v>
      </c>
      <c r="B60" s="12" t="s">
        <v>9</v>
      </c>
      <c r="C60" s="12" t="s">
        <v>162</v>
      </c>
      <c r="D60" s="12" t="s">
        <v>5</v>
      </c>
      <c r="E60" s="12"/>
      <c r="F60" s="13">
        <f>F61</f>
        <v>3404.4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28" customFormat="1" ht="47.25" outlineLevel="4">
      <c r="A61" s="57" t="s">
        <v>166</v>
      </c>
      <c r="B61" s="19" t="s">
        <v>9</v>
      </c>
      <c r="C61" s="19" t="s">
        <v>167</v>
      </c>
      <c r="D61" s="19" t="s">
        <v>5</v>
      </c>
      <c r="E61" s="19"/>
      <c r="F61" s="20">
        <f>F62+F65</f>
        <v>3404.4</v>
      </c>
      <c r="G61" s="7">
        <f t="shared" si="10"/>
        <v>3284.2</v>
      </c>
      <c r="H61" s="7">
        <f t="shared" si="10"/>
        <v>3284.2</v>
      </c>
      <c r="I61" s="7">
        <f t="shared" si="10"/>
        <v>3284.2</v>
      </c>
      <c r="J61" s="7">
        <f t="shared" si="10"/>
        <v>3284.2</v>
      </c>
      <c r="K61" s="7">
        <f t="shared" si="10"/>
        <v>3284.2</v>
      </c>
      <c r="L61" s="7">
        <f t="shared" si="10"/>
        <v>3284.2</v>
      </c>
      <c r="M61" s="7">
        <f t="shared" si="10"/>
        <v>3284.2</v>
      </c>
      <c r="N61" s="7">
        <f t="shared" si="10"/>
        <v>3284.2</v>
      </c>
      <c r="O61" s="7">
        <f t="shared" si="10"/>
        <v>3284.2</v>
      </c>
      <c r="P61" s="7">
        <f t="shared" si="10"/>
        <v>3284.2</v>
      </c>
      <c r="Q61" s="7">
        <f t="shared" si="10"/>
        <v>3284.2</v>
      </c>
      <c r="R61" s="7">
        <f t="shared" si="10"/>
        <v>3284.2</v>
      </c>
      <c r="S61" s="7">
        <f t="shared" si="10"/>
        <v>3284.2</v>
      </c>
      <c r="T61" s="7">
        <f t="shared" si="10"/>
        <v>3284.2</v>
      </c>
      <c r="U61" s="7">
        <f t="shared" si="10"/>
        <v>3284.2</v>
      </c>
      <c r="V61" s="7">
        <f t="shared" si="10"/>
        <v>3284.2</v>
      </c>
    </row>
    <row r="62" spans="1:22" s="28" customFormat="1" ht="31.5" outlineLevel="5">
      <c r="A62" s="5" t="s">
        <v>101</v>
      </c>
      <c r="B62" s="6" t="s">
        <v>9</v>
      </c>
      <c r="C62" s="6" t="s">
        <v>167</v>
      </c>
      <c r="D62" s="6" t="s">
        <v>100</v>
      </c>
      <c r="E62" s="6"/>
      <c r="F62" s="7">
        <f>F63+F64</f>
        <v>3404.4</v>
      </c>
      <c r="G62" s="7">
        <v>3284.2</v>
      </c>
      <c r="H62" s="7">
        <v>3284.2</v>
      </c>
      <c r="I62" s="7">
        <v>3284.2</v>
      </c>
      <c r="J62" s="7">
        <v>3284.2</v>
      </c>
      <c r="K62" s="7">
        <v>3284.2</v>
      </c>
      <c r="L62" s="7">
        <v>3284.2</v>
      </c>
      <c r="M62" s="7">
        <v>3284.2</v>
      </c>
      <c r="N62" s="7">
        <v>3284.2</v>
      </c>
      <c r="O62" s="7">
        <v>3284.2</v>
      </c>
      <c r="P62" s="7">
        <v>3284.2</v>
      </c>
      <c r="Q62" s="7">
        <v>3284.2</v>
      </c>
      <c r="R62" s="7">
        <v>3284.2</v>
      </c>
      <c r="S62" s="7">
        <v>3284.2</v>
      </c>
      <c r="T62" s="7">
        <v>3284.2</v>
      </c>
      <c r="U62" s="7">
        <v>3284.2</v>
      </c>
      <c r="V62" s="7">
        <v>3284.2</v>
      </c>
    </row>
    <row r="63" spans="1:22" s="28" customFormat="1" ht="15.75" outlineLevel="5">
      <c r="A63" s="53" t="s">
        <v>97</v>
      </c>
      <c r="B63" s="54" t="s">
        <v>9</v>
      </c>
      <c r="C63" s="54" t="s">
        <v>167</v>
      </c>
      <c r="D63" s="54" t="s">
        <v>96</v>
      </c>
      <c r="E63" s="54"/>
      <c r="F63" s="55">
        <v>3402.8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8" customFormat="1" ht="31.5" outlineLevel="5">
      <c r="A64" s="53" t="s">
        <v>98</v>
      </c>
      <c r="B64" s="54" t="s">
        <v>9</v>
      </c>
      <c r="C64" s="54" t="s">
        <v>167</v>
      </c>
      <c r="D64" s="54" t="s">
        <v>99</v>
      </c>
      <c r="E64" s="54"/>
      <c r="F64" s="55">
        <v>1.6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28" customFormat="1" ht="31.5" outlineLevel="5">
      <c r="A65" s="5" t="s">
        <v>102</v>
      </c>
      <c r="B65" s="6" t="s">
        <v>9</v>
      </c>
      <c r="C65" s="6" t="s">
        <v>167</v>
      </c>
      <c r="D65" s="6" t="s">
        <v>103</v>
      </c>
      <c r="E65" s="6"/>
      <c r="F65" s="7">
        <f>F66+F67</f>
        <v>0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28" customFormat="1" ht="31.5" outlineLevel="5">
      <c r="A66" s="53" t="s">
        <v>104</v>
      </c>
      <c r="B66" s="54" t="s">
        <v>9</v>
      </c>
      <c r="C66" s="54" t="s">
        <v>167</v>
      </c>
      <c r="D66" s="54" t="s">
        <v>105</v>
      </c>
      <c r="E66" s="54"/>
      <c r="F66" s="55">
        <v>0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28" customFormat="1" ht="31.5" outlineLevel="5">
      <c r="A67" s="53" t="s">
        <v>106</v>
      </c>
      <c r="B67" s="54" t="s">
        <v>9</v>
      </c>
      <c r="C67" s="54" t="s">
        <v>167</v>
      </c>
      <c r="D67" s="54" t="s">
        <v>107</v>
      </c>
      <c r="E67" s="54"/>
      <c r="F67" s="55">
        <v>0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28" customFormat="1" ht="15.75" outlineLevel="3">
      <c r="A68" s="8" t="s">
        <v>32</v>
      </c>
      <c r="B68" s="9" t="s">
        <v>10</v>
      </c>
      <c r="C68" s="9" t="s">
        <v>6</v>
      </c>
      <c r="D68" s="9" t="s">
        <v>5</v>
      </c>
      <c r="E68" s="9"/>
      <c r="F68" s="10">
        <f>F69</f>
        <v>200</v>
      </c>
      <c r="G68" s="10" t="e">
        <f>#REF!</f>
        <v>#REF!</v>
      </c>
      <c r="H68" s="10" t="e">
        <f>#REF!</f>
        <v>#REF!</v>
      </c>
      <c r="I68" s="10" t="e">
        <f>#REF!</f>
        <v>#REF!</v>
      </c>
      <c r="J68" s="10" t="e">
        <f>#REF!</f>
        <v>#REF!</v>
      </c>
      <c r="K68" s="10" t="e">
        <f>#REF!</f>
        <v>#REF!</v>
      </c>
      <c r="L68" s="10" t="e">
        <f>#REF!</f>
        <v>#REF!</v>
      </c>
      <c r="M68" s="10" t="e">
        <f>#REF!</f>
        <v>#REF!</v>
      </c>
      <c r="N68" s="10" t="e">
        <f>#REF!</f>
        <v>#REF!</v>
      </c>
      <c r="O68" s="10" t="e">
        <f>#REF!</f>
        <v>#REF!</v>
      </c>
      <c r="P68" s="10" t="e">
        <f>#REF!</f>
        <v>#REF!</v>
      </c>
      <c r="Q68" s="10" t="e">
        <f>#REF!</f>
        <v>#REF!</v>
      </c>
      <c r="R68" s="10" t="e">
        <f>#REF!</f>
        <v>#REF!</v>
      </c>
      <c r="S68" s="10" t="e">
        <f>#REF!</f>
        <v>#REF!</v>
      </c>
      <c r="T68" s="10" t="e">
        <f>#REF!</f>
        <v>#REF!</v>
      </c>
      <c r="U68" s="10" t="e">
        <f>#REF!</f>
        <v>#REF!</v>
      </c>
      <c r="V68" s="10" t="e">
        <f>#REF!</f>
        <v>#REF!</v>
      </c>
    </row>
    <row r="69" spans="1:22" s="28" customFormat="1" ht="31.5" outlineLevel="3">
      <c r="A69" s="22" t="s">
        <v>160</v>
      </c>
      <c r="B69" s="12" t="s">
        <v>10</v>
      </c>
      <c r="C69" s="12" t="s">
        <v>161</v>
      </c>
      <c r="D69" s="12" t="s">
        <v>5</v>
      </c>
      <c r="E69" s="12"/>
      <c r="F69" s="13">
        <f>F70</f>
        <v>200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28" customFormat="1" ht="31.5" outlineLevel="3">
      <c r="A70" s="22" t="s">
        <v>165</v>
      </c>
      <c r="B70" s="12" t="s">
        <v>10</v>
      </c>
      <c r="C70" s="12" t="s">
        <v>162</v>
      </c>
      <c r="D70" s="12" t="s">
        <v>5</v>
      </c>
      <c r="E70" s="12"/>
      <c r="F70" s="13">
        <f>F71</f>
        <v>200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28" customFormat="1" ht="31.5" outlineLevel="4">
      <c r="A71" s="56" t="s">
        <v>172</v>
      </c>
      <c r="B71" s="19" t="s">
        <v>10</v>
      </c>
      <c r="C71" s="19" t="s">
        <v>173</v>
      </c>
      <c r="D71" s="19" t="s">
        <v>5</v>
      </c>
      <c r="E71" s="19"/>
      <c r="F71" s="20">
        <f>F72</f>
        <v>200</v>
      </c>
      <c r="G71" s="7">
        <f aca="true" t="shared" si="12" ref="G71:V71">G72</f>
        <v>0</v>
      </c>
      <c r="H71" s="7">
        <f t="shared" si="12"/>
        <v>0</v>
      </c>
      <c r="I71" s="7">
        <f t="shared" si="12"/>
        <v>0</v>
      </c>
      <c r="J71" s="7">
        <f t="shared" si="12"/>
        <v>0</v>
      </c>
      <c r="K71" s="7">
        <f t="shared" si="12"/>
        <v>0</v>
      </c>
      <c r="L71" s="7">
        <f t="shared" si="12"/>
        <v>0</v>
      </c>
      <c r="M71" s="7">
        <f t="shared" si="12"/>
        <v>0</v>
      </c>
      <c r="N71" s="7">
        <f t="shared" si="12"/>
        <v>0</v>
      </c>
      <c r="O71" s="7">
        <f t="shared" si="12"/>
        <v>0</v>
      </c>
      <c r="P71" s="7">
        <f t="shared" si="12"/>
        <v>0</v>
      </c>
      <c r="Q71" s="7">
        <f t="shared" si="12"/>
        <v>0</v>
      </c>
      <c r="R71" s="7">
        <f t="shared" si="12"/>
        <v>0</v>
      </c>
      <c r="S71" s="7">
        <f t="shared" si="12"/>
        <v>0</v>
      </c>
      <c r="T71" s="7">
        <f t="shared" si="12"/>
        <v>0</v>
      </c>
      <c r="U71" s="7">
        <f t="shared" si="12"/>
        <v>0</v>
      </c>
      <c r="V71" s="7">
        <f t="shared" si="12"/>
        <v>0</v>
      </c>
    </row>
    <row r="72" spans="1:22" s="28" customFormat="1" ht="15.75" outlineLevel="5">
      <c r="A72" s="5" t="s">
        <v>119</v>
      </c>
      <c r="B72" s="6" t="s">
        <v>10</v>
      </c>
      <c r="C72" s="6" t="s">
        <v>173</v>
      </c>
      <c r="D72" s="6" t="s">
        <v>118</v>
      </c>
      <c r="E72" s="6"/>
      <c r="F72" s="7">
        <v>200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28" customFormat="1" ht="15.75" customHeight="1" outlineLevel="3">
      <c r="A73" s="8" t="s">
        <v>33</v>
      </c>
      <c r="B73" s="9" t="s">
        <v>74</v>
      </c>
      <c r="C73" s="9" t="s">
        <v>6</v>
      </c>
      <c r="D73" s="9" t="s">
        <v>5</v>
      </c>
      <c r="E73" s="9"/>
      <c r="F73" s="10">
        <f>F74+F129</f>
        <v>34582.63</v>
      </c>
      <c r="G73" s="10" t="e">
        <f>G74+#REF!+#REF!+#REF!+#REF!+#REF!+G109+G116+G123</f>
        <v>#REF!</v>
      </c>
      <c r="H73" s="10" t="e">
        <f>H74+#REF!+#REF!+#REF!+#REF!+#REF!+H109+H116+H123</f>
        <v>#REF!</v>
      </c>
      <c r="I73" s="10" t="e">
        <f>I74+#REF!+#REF!+#REF!+#REF!+#REF!+I109+I116+I123</f>
        <v>#REF!</v>
      </c>
      <c r="J73" s="10" t="e">
        <f>J74+#REF!+#REF!+#REF!+#REF!+#REF!+J109+J116+J123</f>
        <v>#REF!</v>
      </c>
      <c r="K73" s="10" t="e">
        <f>K74+#REF!+#REF!+#REF!+#REF!+#REF!+K109+K116+K123</f>
        <v>#REF!</v>
      </c>
      <c r="L73" s="10" t="e">
        <f>L74+#REF!+#REF!+#REF!+#REF!+#REF!+L109+L116+L123</f>
        <v>#REF!</v>
      </c>
      <c r="M73" s="10" t="e">
        <f>M74+#REF!+#REF!+#REF!+#REF!+#REF!+M109+M116+M123</f>
        <v>#REF!</v>
      </c>
      <c r="N73" s="10" t="e">
        <f>N74+#REF!+#REF!+#REF!+#REF!+#REF!+N109+N116+N123</f>
        <v>#REF!</v>
      </c>
      <c r="O73" s="10" t="e">
        <f>O74+#REF!+#REF!+#REF!+#REF!+#REF!+O109+O116+O123</f>
        <v>#REF!</v>
      </c>
      <c r="P73" s="10" t="e">
        <f>P74+#REF!+#REF!+#REF!+#REF!+#REF!+P109+P116+P123</f>
        <v>#REF!</v>
      </c>
      <c r="Q73" s="10" t="e">
        <f>Q74+#REF!+#REF!+#REF!+#REF!+#REF!+Q109+Q116+Q123</f>
        <v>#REF!</v>
      </c>
      <c r="R73" s="10" t="e">
        <f>R74+#REF!+#REF!+#REF!+#REF!+#REF!+R109+R116+R123</f>
        <v>#REF!</v>
      </c>
      <c r="S73" s="10" t="e">
        <f>S74+#REF!+#REF!+#REF!+#REF!+#REF!+S109+S116+S123</f>
        <v>#REF!</v>
      </c>
      <c r="T73" s="10" t="e">
        <f>T74+#REF!+#REF!+#REF!+#REF!+#REF!+T109+T116+T123</f>
        <v>#REF!</v>
      </c>
      <c r="U73" s="10" t="e">
        <f>U74+#REF!+#REF!+#REF!+#REF!+#REF!+U109+U116+U123</f>
        <v>#REF!</v>
      </c>
      <c r="V73" s="10" t="e">
        <f>V74+#REF!+#REF!+#REF!+#REF!+#REF!+V109+V116+V123</f>
        <v>#REF!</v>
      </c>
    </row>
    <row r="74" spans="1:22" s="28" customFormat="1" ht="31.5" outlineLevel="3">
      <c r="A74" s="22" t="s">
        <v>160</v>
      </c>
      <c r="B74" s="12" t="s">
        <v>74</v>
      </c>
      <c r="C74" s="12" t="s">
        <v>161</v>
      </c>
      <c r="D74" s="12" t="s">
        <v>5</v>
      </c>
      <c r="E74" s="12"/>
      <c r="F74" s="13">
        <f>F75</f>
        <v>34247.53</v>
      </c>
      <c r="G74" s="13">
        <f aca="true" t="shared" si="13" ref="G74:V74">G76</f>
        <v>0</v>
      </c>
      <c r="H74" s="13">
        <f t="shared" si="13"/>
        <v>0</v>
      </c>
      <c r="I74" s="13">
        <f t="shared" si="13"/>
        <v>0</v>
      </c>
      <c r="J74" s="13">
        <f t="shared" si="13"/>
        <v>0</v>
      </c>
      <c r="K74" s="13">
        <f t="shared" si="13"/>
        <v>0</v>
      </c>
      <c r="L74" s="13">
        <f t="shared" si="13"/>
        <v>0</v>
      </c>
      <c r="M74" s="13">
        <f t="shared" si="13"/>
        <v>0</v>
      </c>
      <c r="N74" s="13">
        <f t="shared" si="13"/>
        <v>0</v>
      </c>
      <c r="O74" s="13">
        <f t="shared" si="13"/>
        <v>0</v>
      </c>
      <c r="P74" s="13">
        <f t="shared" si="13"/>
        <v>0</v>
      </c>
      <c r="Q74" s="13">
        <f t="shared" si="13"/>
        <v>0</v>
      </c>
      <c r="R74" s="13">
        <f t="shared" si="13"/>
        <v>0</v>
      </c>
      <c r="S74" s="13">
        <f t="shared" si="13"/>
        <v>0</v>
      </c>
      <c r="T74" s="13">
        <f t="shared" si="13"/>
        <v>0</v>
      </c>
      <c r="U74" s="13">
        <f t="shared" si="13"/>
        <v>0</v>
      </c>
      <c r="V74" s="13">
        <f t="shared" si="13"/>
        <v>0</v>
      </c>
    </row>
    <row r="75" spans="1:22" s="28" customFormat="1" ht="31.5" outlineLevel="3">
      <c r="A75" s="22" t="s">
        <v>165</v>
      </c>
      <c r="B75" s="12" t="s">
        <v>74</v>
      </c>
      <c r="C75" s="12" t="s">
        <v>162</v>
      </c>
      <c r="D75" s="12" t="s">
        <v>5</v>
      </c>
      <c r="E75" s="12"/>
      <c r="F75" s="13">
        <f>F76+F82+F89+F99+F94+F109+F116+F123+F96</f>
        <v>34247.53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28" customFormat="1" ht="15.75" outlineLevel="4">
      <c r="A76" s="56" t="s">
        <v>34</v>
      </c>
      <c r="B76" s="19" t="s">
        <v>74</v>
      </c>
      <c r="C76" s="19" t="s">
        <v>312</v>
      </c>
      <c r="D76" s="19" t="s">
        <v>5</v>
      </c>
      <c r="E76" s="19"/>
      <c r="F76" s="20">
        <f>F77+F80</f>
        <v>1525</v>
      </c>
      <c r="G76" s="7">
        <f aca="true" t="shared" si="14" ref="G76:V76">G77</f>
        <v>0</v>
      </c>
      <c r="H76" s="7">
        <f t="shared" si="14"/>
        <v>0</v>
      </c>
      <c r="I76" s="7">
        <f t="shared" si="14"/>
        <v>0</v>
      </c>
      <c r="J76" s="7">
        <f t="shared" si="14"/>
        <v>0</v>
      </c>
      <c r="K76" s="7">
        <f t="shared" si="14"/>
        <v>0</v>
      </c>
      <c r="L76" s="7">
        <f t="shared" si="14"/>
        <v>0</v>
      </c>
      <c r="M76" s="7">
        <f t="shared" si="14"/>
        <v>0</v>
      </c>
      <c r="N76" s="7">
        <f t="shared" si="14"/>
        <v>0</v>
      </c>
      <c r="O76" s="7">
        <f t="shared" si="14"/>
        <v>0</v>
      </c>
      <c r="P76" s="7">
        <f t="shared" si="14"/>
        <v>0</v>
      </c>
      <c r="Q76" s="7">
        <f t="shared" si="14"/>
        <v>0</v>
      </c>
      <c r="R76" s="7">
        <f t="shared" si="14"/>
        <v>0</v>
      </c>
      <c r="S76" s="7">
        <f t="shared" si="14"/>
        <v>0</v>
      </c>
      <c r="T76" s="7">
        <f t="shared" si="14"/>
        <v>0</v>
      </c>
      <c r="U76" s="7">
        <f t="shared" si="14"/>
        <v>0</v>
      </c>
      <c r="V76" s="7">
        <f t="shared" si="14"/>
        <v>0</v>
      </c>
    </row>
    <row r="77" spans="1:22" s="28" customFormat="1" ht="31.5" outlineLevel="5">
      <c r="A77" s="5" t="s">
        <v>101</v>
      </c>
      <c r="B77" s="6" t="s">
        <v>74</v>
      </c>
      <c r="C77" s="6" t="s">
        <v>312</v>
      </c>
      <c r="D77" s="6" t="s">
        <v>100</v>
      </c>
      <c r="E77" s="6"/>
      <c r="F77" s="7">
        <f>F78+F79</f>
        <v>1108.1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28" customFormat="1" ht="15.75" outlineLevel="5">
      <c r="A78" s="53" t="s">
        <v>97</v>
      </c>
      <c r="B78" s="54" t="s">
        <v>74</v>
      </c>
      <c r="C78" s="54" t="s">
        <v>312</v>
      </c>
      <c r="D78" s="54" t="s">
        <v>96</v>
      </c>
      <c r="E78" s="54"/>
      <c r="F78" s="55">
        <v>1107.3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28" customFormat="1" ht="31.5" outlineLevel="5">
      <c r="A79" s="53" t="s">
        <v>98</v>
      </c>
      <c r="B79" s="54" t="s">
        <v>74</v>
      </c>
      <c r="C79" s="54" t="s">
        <v>312</v>
      </c>
      <c r="D79" s="54" t="s">
        <v>99</v>
      </c>
      <c r="E79" s="54"/>
      <c r="F79" s="55">
        <v>0.8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28" customFormat="1" ht="31.5" outlineLevel="5">
      <c r="A80" s="5" t="s">
        <v>102</v>
      </c>
      <c r="B80" s="6" t="s">
        <v>74</v>
      </c>
      <c r="C80" s="6" t="s">
        <v>312</v>
      </c>
      <c r="D80" s="6" t="s">
        <v>103</v>
      </c>
      <c r="E80" s="6"/>
      <c r="F80" s="7">
        <f>F81</f>
        <v>416.9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28" customFormat="1" ht="31.5" outlineLevel="5">
      <c r="A81" s="53" t="s">
        <v>106</v>
      </c>
      <c r="B81" s="54" t="s">
        <v>74</v>
      </c>
      <c r="C81" s="54" t="s">
        <v>312</v>
      </c>
      <c r="D81" s="54" t="s">
        <v>107</v>
      </c>
      <c r="E81" s="54"/>
      <c r="F81" s="55">
        <v>416.9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28" customFormat="1" ht="47.25" outlineLevel="4">
      <c r="A82" s="57" t="s">
        <v>166</v>
      </c>
      <c r="B82" s="19" t="s">
        <v>74</v>
      </c>
      <c r="C82" s="19" t="s">
        <v>167</v>
      </c>
      <c r="D82" s="19" t="s">
        <v>5</v>
      </c>
      <c r="E82" s="19"/>
      <c r="F82" s="20">
        <f>F83+F86</f>
        <v>10471.67</v>
      </c>
      <c r="G82" s="7">
        <f aca="true" t="shared" si="15" ref="G82:V82">G83</f>
        <v>0</v>
      </c>
      <c r="H82" s="7">
        <f t="shared" si="15"/>
        <v>0</v>
      </c>
      <c r="I82" s="7">
        <f t="shared" si="15"/>
        <v>0</v>
      </c>
      <c r="J82" s="7">
        <f t="shared" si="15"/>
        <v>0</v>
      </c>
      <c r="K82" s="7">
        <f t="shared" si="15"/>
        <v>0</v>
      </c>
      <c r="L82" s="7">
        <f t="shared" si="15"/>
        <v>0</v>
      </c>
      <c r="M82" s="7">
        <f t="shared" si="15"/>
        <v>0</v>
      </c>
      <c r="N82" s="7">
        <f t="shared" si="15"/>
        <v>0</v>
      </c>
      <c r="O82" s="7">
        <f t="shared" si="15"/>
        <v>0</v>
      </c>
      <c r="P82" s="7">
        <f t="shared" si="15"/>
        <v>0</v>
      </c>
      <c r="Q82" s="7">
        <f t="shared" si="15"/>
        <v>0</v>
      </c>
      <c r="R82" s="7">
        <f t="shared" si="15"/>
        <v>0</v>
      </c>
      <c r="S82" s="7">
        <f t="shared" si="15"/>
        <v>0</v>
      </c>
      <c r="T82" s="7">
        <f t="shared" si="15"/>
        <v>0</v>
      </c>
      <c r="U82" s="7">
        <f t="shared" si="15"/>
        <v>0</v>
      </c>
      <c r="V82" s="7">
        <f t="shared" si="15"/>
        <v>0</v>
      </c>
    </row>
    <row r="83" spans="1:22" s="28" customFormat="1" ht="31.5" outlineLevel="5">
      <c r="A83" s="5" t="s">
        <v>101</v>
      </c>
      <c r="B83" s="6" t="s">
        <v>74</v>
      </c>
      <c r="C83" s="6" t="s">
        <v>167</v>
      </c>
      <c r="D83" s="6" t="s">
        <v>100</v>
      </c>
      <c r="E83" s="6"/>
      <c r="F83" s="7">
        <f>F84+F85</f>
        <v>10378.95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s="28" customFormat="1" ht="15.75" outlineLevel="5">
      <c r="A84" s="53" t="s">
        <v>97</v>
      </c>
      <c r="B84" s="54" t="s">
        <v>74</v>
      </c>
      <c r="C84" s="54" t="s">
        <v>167</v>
      </c>
      <c r="D84" s="54" t="s">
        <v>96</v>
      </c>
      <c r="E84" s="54"/>
      <c r="F84" s="55">
        <v>10376.95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28" customFormat="1" ht="31.5" outlineLevel="5">
      <c r="A85" s="53" t="s">
        <v>98</v>
      </c>
      <c r="B85" s="54" t="s">
        <v>74</v>
      </c>
      <c r="C85" s="54" t="s">
        <v>167</v>
      </c>
      <c r="D85" s="54" t="s">
        <v>99</v>
      </c>
      <c r="E85" s="54"/>
      <c r="F85" s="55">
        <v>2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s="28" customFormat="1" ht="31.5" outlineLevel="5">
      <c r="A86" s="5" t="s">
        <v>102</v>
      </c>
      <c r="B86" s="6" t="s">
        <v>74</v>
      </c>
      <c r="C86" s="6" t="s">
        <v>167</v>
      </c>
      <c r="D86" s="6" t="s">
        <v>103</v>
      </c>
      <c r="E86" s="6"/>
      <c r="F86" s="7">
        <f>F87+F88</f>
        <v>92.72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28" customFormat="1" ht="31.5" outlineLevel="5">
      <c r="A87" s="53" t="s">
        <v>104</v>
      </c>
      <c r="B87" s="54" t="s">
        <v>74</v>
      </c>
      <c r="C87" s="54" t="s">
        <v>167</v>
      </c>
      <c r="D87" s="54" t="s">
        <v>105</v>
      </c>
      <c r="E87" s="54"/>
      <c r="F87" s="55">
        <v>0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28" customFormat="1" ht="31.5" outlineLevel="5">
      <c r="A88" s="53" t="s">
        <v>106</v>
      </c>
      <c r="B88" s="54" t="s">
        <v>74</v>
      </c>
      <c r="C88" s="54" t="s">
        <v>167</v>
      </c>
      <c r="D88" s="54" t="s">
        <v>107</v>
      </c>
      <c r="E88" s="54"/>
      <c r="F88" s="55">
        <v>92.72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28" customFormat="1" ht="48.75" customHeight="1" outlineLevel="4">
      <c r="A89" s="56" t="s">
        <v>174</v>
      </c>
      <c r="B89" s="19" t="s">
        <v>74</v>
      </c>
      <c r="C89" s="19" t="s">
        <v>175</v>
      </c>
      <c r="D89" s="19" t="s">
        <v>5</v>
      </c>
      <c r="E89" s="19"/>
      <c r="F89" s="20">
        <f>F90+F92</f>
        <v>299</v>
      </c>
      <c r="G89" s="7">
        <f aca="true" t="shared" si="16" ref="G89:V89">G90</f>
        <v>0</v>
      </c>
      <c r="H89" s="7">
        <f t="shared" si="16"/>
        <v>0</v>
      </c>
      <c r="I89" s="7">
        <f t="shared" si="16"/>
        <v>0</v>
      </c>
      <c r="J89" s="7">
        <f t="shared" si="16"/>
        <v>0</v>
      </c>
      <c r="K89" s="7">
        <f t="shared" si="16"/>
        <v>0</v>
      </c>
      <c r="L89" s="7">
        <f t="shared" si="16"/>
        <v>0</v>
      </c>
      <c r="M89" s="7">
        <f t="shared" si="16"/>
        <v>0</v>
      </c>
      <c r="N89" s="7">
        <f t="shared" si="16"/>
        <v>0</v>
      </c>
      <c r="O89" s="7">
        <f t="shared" si="16"/>
        <v>0</v>
      </c>
      <c r="P89" s="7">
        <f t="shared" si="16"/>
        <v>0</v>
      </c>
      <c r="Q89" s="7">
        <f t="shared" si="16"/>
        <v>0</v>
      </c>
      <c r="R89" s="7">
        <f t="shared" si="16"/>
        <v>0</v>
      </c>
      <c r="S89" s="7">
        <f t="shared" si="16"/>
        <v>0</v>
      </c>
      <c r="T89" s="7">
        <f t="shared" si="16"/>
        <v>0</v>
      </c>
      <c r="U89" s="7">
        <f t="shared" si="16"/>
        <v>0</v>
      </c>
      <c r="V89" s="7">
        <f t="shared" si="16"/>
        <v>0</v>
      </c>
    </row>
    <row r="90" spans="1:22" s="28" customFormat="1" ht="31.5" outlineLevel="5">
      <c r="A90" s="5" t="s">
        <v>102</v>
      </c>
      <c r="B90" s="6" t="s">
        <v>74</v>
      </c>
      <c r="C90" s="6" t="s">
        <v>175</v>
      </c>
      <c r="D90" s="6" t="s">
        <v>103</v>
      </c>
      <c r="E90" s="6"/>
      <c r="F90" s="7">
        <f>F91</f>
        <v>295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28" customFormat="1" ht="31.5" outlineLevel="5">
      <c r="A91" s="53" t="s">
        <v>106</v>
      </c>
      <c r="B91" s="54" t="s">
        <v>74</v>
      </c>
      <c r="C91" s="54" t="s">
        <v>175</v>
      </c>
      <c r="D91" s="54" t="s">
        <v>107</v>
      </c>
      <c r="E91" s="54"/>
      <c r="F91" s="55">
        <v>295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28" customFormat="1" ht="15.75" outlineLevel="5">
      <c r="A92" s="5" t="s">
        <v>108</v>
      </c>
      <c r="B92" s="6" t="s">
        <v>74</v>
      </c>
      <c r="C92" s="6" t="s">
        <v>175</v>
      </c>
      <c r="D92" s="6" t="s">
        <v>109</v>
      </c>
      <c r="E92" s="6"/>
      <c r="F92" s="7">
        <f>F93</f>
        <v>4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28" customFormat="1" ht="15.75" outlineLevel="5">
      <c r="A93" s="53" t="s">
        <v>111</v>
      </c>
      <c r="B93" s="54" t="s">
        <v>74</v>
      </c>
      <c r="C93" s="54" t="s">
        <v>175</v>
      </c>
      <c r="D93" s="54" t="s">
        <v>113</v>
      </c>
      <c r="E93" s="54"/>
      <c r="F93" s="55">
        <v>4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8" customFormat="1" ht="15.75" customHeight="1" outlineLevel="4">
      <c r="A94" s="56" t="s">
        <v>176</v>
      </c>
      <c r="B94" s="19" t="s">
        <v>74</v>
      </c>
      <c r="C94" s="19" t="s">
        <v>177</v>
      </c>
      <c r="D94" s="19" t="s">
        <v>5</v>
      </c>
      <c r="E94" s="19"/>
      <c r="F94" s="20">
        <f>F95</f>
        <v>0</v>
      </c>
      <c r="G94" s="7">
        <f aca="true" t="shared" si="17" ref="G94:V94">G95</f>
        <v>0</v>
      </c>
      <c r="H94" s="7">
        <f t="shared" si="17"/>
        <v>0</v>
      </c>
      <c r="I94" s="7">
        <f t="shared" si="17"/>
        <v>0</v>
      </c>
      <c r="J94" s="7">
        <f t="shared" si="17"/>
        <v>0</v>
      </c>
      <c r="K94" s="7">
        <f t="shared" si="17"/>
        <v>0</v>
      </c>
      <c r="L94" s="7">
        <f t="shared" si="17"/>
        <v>0</v>
      </c>
      <c r="M94" s="7">
        <f t="shared" si="17"/>
        <v>0</v>
      </c>
      <c r="N94" s="7">
        <f t="shared" si="17"/>
        <v>0</v>
      </c>
      <c r="O94" s="7">
        <f t="shared" si="17"/>
        <v>0</v>
      </c>
      <c r="P94" s="7">
        <f t="shared" si="17"/>
        <v>0</v>
      </c>
      <c r="Q94" s="7">
        <f t="shared" si="17"/>
        <v>0</v>
      </c>
      <c r="R94" s="7">
        <f t="shared" si="17"/>
        <v>0</v>
      </c>
      <c r="S94" s="7">
        <f t="shared" si="17"/>
        <v>0</v>
      </c>
      <c r="T94" s="7">
        <f t="shared" si="17"/>
        <v>0</v>
      </c>
      <c r="U94" s="7">
        <f t="shared" si="17"/>
        <v>0</v>
      </c>
      <c r="V94" s="7">
        <f t="shared" si="17"/>
        <v>0</v>
      </c>
    </row>
    <row r="95" spans="1:22" s="28" customFormat="1" ht="15.75" outlineLevel="5">
      <c r="A95" s="5" t="s">
        <v>121</v>
      </c>
      <c r="B95" s="6" t="s">
        <v>74</v>
      </c>
      <c r="C95" s="6" t="s">
        <v>177</v>
      </c>
      <c r="D95" s="6" t="s">
        <v>120</v>
      </c>
      <c r="E95" s="6"/>
      <c r="F95" s="7">
        <v>0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28" customFormat="1" ht="33.75" customHeight="1" outlineLevel="5">
      <c r="A96" s="56" t="s">
        <v>314</v>
      </c>
      <c r="B96" s="19" t="s">
        <v>74</v>
      </c>
      <c r="C96" s="19" t="s">
        <v>313</v>
      </c>
      <c r="D96" s="19" t="s">
        <v>5</v>
      </c>
      <c r="E96" s="19"/>
      <c r="F96" s="20">
        <f>F97</f>
        <v>300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28" customFormat="1" ht="31.5" outlineLevel="5">
      <c r="A97" s="5" t="s">
        <v>102</v>
      </c>
      <c r="B97" s="6" t="s">
        <v>74</v>
      </c>
      <c r="C97" s="6" t="s">
        <v>313</v>
      </c>
      <c r="D97" s="6" t="s">
        <v>103</v>
      </c>
      <c r="E97" s="6"/>
      <c r="F97" s="7">
        <f>F98</f>
        <v>300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28" customFormat="1" ht="31.5" outlineLevel="5">
      <c r="A98" s="53" t="s">
        <v>106</v>
      </c>
      <c r="B98" s="54" t="s">
        <v>74</v>
      </c>
      <c r="C98" s="54" t="s">
        <v>313</v>
      </c>
      <c r="D98" s="54" t="s">
        <v>107</v>
      </c>
      <c r="E98" s="54"/>
      <c r="F98" s="55">
        <v>300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28" customFormat="1" ht="31.5" outlineLevel="6">
      <c r="A99" s="56" t="s">
        <v>178</v>
      </c>
      <c r="B99" s="19" t="s">
        <v>74</v>
      </c>
      <c r="C99" s="19" t="s">
        <v>179</v>
      </c>
      <c r="D99" s="19" t="s">
        <v>5</v>
      </c>
      <c r="E99" s="19"/>
      <c r="F99" s="20">
        <f>F100+F103+F106</f>
        <v>19458.46</v>
      </c>
      <c r="G99" s="20">
        <f aca="true" t="shared" si="18" ref="G99:V99">G100</f>
        <v>0</v>
      </c>
      <c r="H99" s="20">
        <f t="shared" si="18"/>
        <v>0</v>
      </c>
      <c r="I99" s="20">
        <f t="shared" si="18"/>
        <v>0</v>
      </c>
      <c r="J99" s="20">
        <f t="shared" si="18"/>
        <v>0</v>
      </c>
      <c r="K99" s="20">
        <f t="shared" si="18"/>
        <v>0</v>
      </c>
      <c r="L99" s="20">
        <f t="shared" si="18"/>
        <v>0</v>
      </c>
      <c r="M99" s="20">
        <f t="shared" si="18"/>
        <v>0</v>
      </c>
      <c r="N99" s="20">
        <f t="shared" si="18"/>
        <v>0</v>
      </c>
      <c r="O99" s="20">
        <f t="shared" si="18"/>
        <v>0</v>
      </c>
      <c r="P99" s="20">
        <f t="shared" si="18"/>
        <v>0</v>
      </c>
      <c r="Q99" s="20">
        <f t="shared" si="18"/>
        <v>0</v>
      </c>
      <c r="R99" s="20">
        <f t="shared" si="18"/>
        <v>0</v>
      </c>
      <c r="S99" s="20">
        <f t="shared" si="18"/>
        <v>0</v>
      </c>
      <c r="T99" s="20">
        <f t="shared" si="18"/>
        <v>0</v>
      </c>
      <c r="U99" s="20">
        <f t="shared" si="18"/>
        <v>0</v>
      </c>
      <c r="V99" s="20">
        <f t="shared" si="18"/>
        <v>0</v>
      </c>
    </row>
    <row r="100" spans="1:22" s="28" customFormat="1" ht="15.75" outlineLevel="6">
      <c r="A100" s="5" t="s">
        <v>122</v>
      </c>
      <c r="B100" s="6" t="s">
        <v>74</v>
      </c>
      <c r="C100" s="6" t="s">
        <v>179</v>
      </c>
      <c r="D100" s="6" t="s">
        <v>123</v>
      </c>
      <c r="E100" s="6"/>
      <c r="F100" s="7">
        <f>F101+F102</f>
        <v>12100.41</v>
      </c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</row>
    <row r="101" spans="1:22" s="28" customFormat="1" ht="15.75" outlineLevel="6">
      <c r="A101" s="53" t="s">
        <v>97</v>
      </c>
      <c r="B101" s="54" t="s">
        <v>74</v>
      </c>
      <c r="C101" s="54" t="s">
        <v>179</v>
      </c>
      <c r="D101" s="54" t="s">
        <v>124</v>
      </c>
      <c r="E101" s="54"/>
      <c r="F101" s="55">
        <v>12090.41</v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</row>
    <row r="102" spans="1:22" s="28" customFormat="1" ht="31.5" outlineLevel="6">
      <c r="A102" s="53" t="s">
        <v>98</v>
      </c>
      <c r="B102" s="54" t="s">
        <v>74</v>
      </c>
      <c r="C102" s="54" t="s">
        <v>179</v>
      </c>
      <c r="D102" s="54" t="s">
        <v>125</v>
      </c>
      <c r="E102" s="54"/>
      <c r="F102" s="55">
        <v>10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</row>
    <row r="103" spans="1:22" s="28" customFormat="1" ht="31.5" outlineLevel="6">
      <c r="A103" s="5" t="s">
        <v>102</v>
      </c>
      <c r="B103" s="6" t="s">
        <v>74</v>
      </c>
      <c r="C103" s="6" t="s">
        <v>179</v>
      </c>
      <c r="D103" s="6" t="s">
        <v>103</v>
      </c>
      <c r="E103" s="6"/>
      <c r="F103" s="7">
        <f>F104+F105</f>
        <v>7290.05</v>
      </c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 s="28" customFormat="1" ht="31.5" outlineLevel="6">
      <c r="A104" s="53" t="s">
        <v>104</v>
      </c>
      <c r="B104" s="54" t="s">
        <v>74</v>
      </c>
      <c r="C104" s="54" t="s">
        <v>179</v>
      </c>
      <c r="D104" s="54" t="s">
        <v>105</v>
      </c>
      <c r="E104" s="54"/>
      <c r="F104" s="55">
        <v>0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</row>
    <row r="105" spans="1:22" s="28" customFormat="1" ht="31.5" outlineLevel="6">
      <c r="A105" s="53" t="s">
        <v>106</v>
      </c>
      <c r="B105" s="54" t="s">
        <v>74</v>
      </c>
      <c r="C105" s="54" t="s">
        <v>179</v>
      </c>
      <c r="D105" s="54" t="s">
        <v>107</v>
      </c>
      <c r="E105" s="54"/>
      <c r="F105" s="55">
        <v>7290.05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</row>
    <row r="106" spans="1:22" s="28" customFormat="1" ht="15.75" outlineLevel="6">
      <c r="A106" s="5" t="s">
        <v>108</v>
      </c>
      <c r="B106" s="6" t="s">
        <v>74</v>
      </c>
      <c r="C106" s="6" t="s">
        <v>179</v>
      </c>
      <c r="D106" s="6" t="s">
        <v>109</v>
      </c>
      <c r="E106" s="6"/>
      <c r="F106" s="7">
        <f>F107+F108</f>
        <v>68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 spans="1:22" s="28" customFormat="1" ht="31.5" outlineLevel="6">
      <c r="A107" s="53" t="s">
        <v>110</v>
      </c>
      <c r="B107" s="54" t="s">
        <v>74</v>
      </c>
      <c r="C107" s="54" t="s">
        <v>179</v>
      </c>
      <c r="D107" s="54" t="s">
        <v>112</v>
      </c>
      <c r="E107" s="54"/>
      <c r="F107" s="55">
        <v>60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  <row r="108" spans="1:22" s="28" customFormat="1" ht="15.75" outlineLevel="6">
      <c r="A108" s="53" t="s">
        <v>111</v>
      </c>
      <c r="B108" s="54" t="s">
        <v>74</v>
      </c>
      <c r="C108" s="54" t="s">
        <v>179</v>
      </c>
      <c r="D108" s="54" t="s">
        <v>113</v>
      </c>
      <c r="E108" s="54"/>
      <c r="F108" s="55">
        <v>8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1:22" s="28" customFormat="1" ht="31.5" outlineLevel="6">
      <c r="A109" s="70" t="s">
        <v>181</v>
      </c>
      <c r="B109" s="19" t="s">
        <v>74</v>
      </c>
      <c r="C109" s="19" t="s">
        <v>180</v>
      </c>
      <c r="D109" s="19" t="s">
        <v>5</v>
      </c>
      <c r="E109" s="19"/>
      <c r="F109" s="20">
        <f>F110+F113</f>
        <v>1003.4</v>
      </c>
      <c r="G109" s="13">
        <f aca="true" t="shared" si="19" ref="G109:V109">G110</f>
        <v>0</v>
      </c>
      <c r="H109" s="13">
        <f t="shared" si="19"/>
        <v>0</v>
      </c>
      <c r="I109" s="13">
        <f t="shared" si="19"/>
        <v>0</v>
      </c>
      <c r="J109" s="13">
        <f t="shared" si="19"/>
        <v>0</v>
      </c>
      <c r="K109" s="13">
        <f t="shared" si="19"/>
        <v>0</v>
      </c>
      <c r="L109" s="13">
        <f t="shared" si="19"/>
        <v>0</v>
      </c>
      <c r="M109" s="13">
        <f t="shared" si="19"/>
        <v>0</v>
      </c>
      <c r="N109" s="13">
        <f t="shared" si="19"/>
        <v>0</v>
      </c>
      <c r="O109" s="13">
        <f t="shared" si="19"/>
        <v>0</v>
      </c>
      <c r="P109" s="13">
        <f t="shared" si="19"/>
        <v>0</v>
      </c>
      <c r="Q109" s="13">
        <f t="shared" si="19"/>
        <v>0</v>
      </c>
      <c r="R109" s="13">
        <f t="shared" si="19"/>
        <v>0</v>
      </c>
      <c r="S109" s="13">
        <f t="shared" si="19"/>
        <v>0</v>
      </c>
      <c r="T109" s="13">
        <f t="shared" si="19"/>
        <v>0</v>
      </c>
      <c r="U109" s="13">
        <f t="shared" si="19"/>
        <v>0</v>
      </c>
      <c r="V109" s="13">
        <f t="shared" si="19"/>
        <v>0</v>
      </c>
    </row>
    <row r="110" spans="1:22" s="28" customFormat="1" ht="31.5" outlineLevel="6">
      <c r="A110" s="5" t="s">
        <v>101</v>
      </c>
      <c r="B110" s="6" t="s">
        <v>74</v>
      </c>
      <c r="C110" s="6" t="s">
        <v>180</v>
      </c>
      <c r="D110" s="6" t="s">
        <v>100</v>
      </c>
      <c r="E110" s="6"/>
      <c r="F110" s="7">
        <f>F111+F112</f>
        <v>885.25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s="28" customFormat="1" ht="15.75" outlineLevel="6">
      <c r="A111" s="53" t="s">
        <v>97</v>
      </c>
      <c r="B111" s="54" t="s">
        <v>74</v>
      </c>
      <c r="C111" s="54" t="s">
        <v>180</v>
      </c>
      <c r="D111" s="54" t="s">
        <v>96</v>
      </c>
      <c r="E111" s="54"/>
      <c r="F111" s="55">
        <v>885.25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s="28" customFormat="1" ht="31.5" outlineLevel="6">
      <c r="A112" s="53" t="s">
        <v>98</v>
      </c>
      <c r="B112" s="54" t="s">
        <v>74</v>
      </c>
      <c r="C112" s="54" t="s">
        <v>180</v>
      </c>
      <c r="D112" s="54" t="s">
        <v>99</v>
      </c>
      <c r="E112" s="54"/>
      <c r="F112" s="55">
        <v>0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1:22" s="28" customFormat="1" ht="31.5" outlineLevel="6">
      <c r="A113" s="5" t="s">
        <v>102</v>
      </c>
      <c r="B113" s="6" t="s">
        <v>74</v>
      </c>
      <c r="C113" s="6" t="s">
        <v>180</v>
      </c>
      <c r="D113" s="6" t="s">
        <v>103</v>
      </c>
      <c r="E113" s="6"/>
      <c r="F113" s="7">
        <f>F114+F115</f>
        <v>118.15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s="28" customFormat="1" ht="31.5" outlineLevel="6">
      <c r="A114" s="53" t="s">
        <v>104</v>
      </c>
      <c r="B114" s="54" t="s">
        <v>74</v>
      </c>
      <c r="C114" s="54" t="s">
        <v>180</v>
      </c>
      <c r="D114" s="54" t="s">
        <v>105</v>
      </c>
      <c r="E114" s="54"/>
      <c r="F114" s="55">
        <v>0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28" customFormat="1" ht="31.5" outlineLevel="6">
      <c r="A115" s="53" t="s">
        <v>106</v>
      </c>
      <c r="B115" s="54" t="s">
        <v>74</v>
      </c>
      <c r="C115" s="54" t="s">
        <v>180</v>
      </c>
      <c r="D115" s="54" t="s">
        <v>107</v>
      </c>
      <c r="E115" s="54"/>
      <c r="F115" s="55">
        <v>118.15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s="28" customFormat="1" ht="31.5" outlineLevel="6">
      <c r="A116" s="70" t="s">
        <v>183</v>
      </c>
      <c r="B116" s="19" t="s">
        <v>74</v>
      </c>
      <c r="C116" s="19" t="s">
        <v>182</v>
      </c>
      <c r="D116" s="19" t="s">
        <v>5</v>
      </c>
      <c r="E116" s="19"/>
      <c r="F116" s="20">
        <f>F117+F120</f>
        <v>538</v>
      </c>
      <c r="G116" s="13">
        <f aca="true" t="shared" si="20" ref="G116:V116">G117</f>
        <v>0</v>
      </c>
      <c r="H116" s="13">
        <f t="shared" si="20"/>
        <v>0</v>
      </c>
      <c r="I116" s="13">
        <f t="shared" si="20"/>
        <v>0</v>
      </c>
      <c r="J116" s="13">
        <f t="shared" si="20"/>
        <v>0</v>
      </c>
      <c r="K116" s="13">
        <f t="shared" si="20"/>
        <v>0</v>
      </c>
      <c r="L116" s="13">
        <f t="shared" si="20"/>
        <v>0</v>
      </c>
      <c r="M116" s="13">
        <f t="shared" si="20"/>
        <v>0</v>
      </c>
      <c r="N116" s="13">
        <f t="shared" si="20"/>
        <v>0</v>
      </c>
      <c r="O116" s="13">
        <f t="shared" si="20"/>
        <v>0</v>
      </c>
      <c r="P116" s="13">
        <f t="shared" si="20"/>
        <v>0</v>
      </c>
      <c r="Q116" s="13">
        <f t="shared" si="20"/>
        <v>0</v>
      </c>
      <c r="R116" s="13">
        <f t="shared" si="20"/>
        <v>0</v>
      </c>
      <c r="S116" s="13">
        <f t="shared" si="20"/>
        <v>0</v>
      </c>
      <c r="T116" s="13">
        <f t="shared" si="20"/>
        <v>0</v>
      </c>
      <c r="U116" s="13">
        <f t="shared" si="20"/>
        <v>0</v>
      </c>
      <c r="V116" s="13">
        <f t="shared" si="20"/>
        <v>0</v>
      </c>
    </row>
    <row r="117" spans="1:22" s="28" customFormat="1" ht="31.5" outlineLevel="6">
      <c r="A117" s="5" t="s">
        <v>101</v>
      </c>
      <c r="B117" s="6" t="s">
        <v>74</v>
      </c>
      <c r="C117" s="6" t="s">
        <v>182</v>
      </c>
      <c r="D117" s="6" t="s">
        <v>100</v>
      </c>
      <c r="E117" s="6"/>
      <c r="F117" s="7">
        <f>F118+F119</f>
        <v>411.5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28" customFormat="1" ht="15.75" outlineLevel="6">
      <c r="A118" s="53" t="s">
        <v>97</v>
      </c>
      <c r="B118" s="54" t="s">
        <v>74</v>
      </c>
      <c r="C118" s="54" t="s">
        <v>182</v>
      </c>
      <c r="D118" s="54" t="s">
        <v>96</v>
      </c>
      <c r="E118" s="54"/>
      <c r="F118" s="55">
        <v>408.7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s="28" customFormat="1" ht="31.5" outlineLevel="6">
      <c r="A119" s="53" t="s">
        <v>98</v>
      </c>
      <c r="B119" s="54" t="s">
        <v>74</v>
      </c>
      <c r="C119" s="54" t="s">
        <v>182</v>
      </c>
      <c r="D119" s="54" t="s">
        <v>99</v>
      </c>
      <c r="E119" s="54"/>
      <c r="F119" s="55">
        <v>2.8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28" customFormat="1" ht="31.5" outlineLevel="6">
      <c r="A120" s="5" t="s">
        <v>102</v>
      </c>
      <c r="B120" s="6" t="s">
        <v>74</v>
      </c>
      <c r="C120" s="6" t="s">
        <v>182</v>
      </c>
      <c r="D120" s="6" t="s">
        <v>103</v>
      </c>
      <c r="E120" s="6"/>
      <c r="F120" s="7">
        <f>F121+F122</f>
        <v>126.5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28" customFormat="1" ht="31.5" outlineLevel="6">
      <c r="A121" s="53" t="s">
        <v>104</v>
      </c>
      <c r="B121" s="54" t="s">
        <v>74</v>
      </c>
      <c r="C121" s="54" t="s">
        <v>182</v>
      </c>
      <c r="D121" s="54" t="s">
        <v>105</v>
      </c>
      <c r="E121" s="54"/>
      <c r="F121" s="55">
        <v>0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s="28" customFormat="1" ht="31.5" outlineLevel="6">
      <c r="A122" s="53" t="s">
        <v>106</v>
      </c>
      <c r="B122" s="54" t="s">
        <v>74</v>
      </c>
      <c r="C122" s="54" t="s">
        <v>182</v>
      </c>
      <c r="D122" s="54" t="s">
        <v>107</v>
      </c>
      <c r="E122" s="54"/>
      <c r="F122" s="55">
        <v>126.5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28" customFormat="1" ht="31.5" outlineLevel="6">
      <c r="A123" s="70" t="s">
        <v>184</v>
      </c>
      <c r="B123" s="19" t="s">
        <v>74</v>
      </c>
      <c r="C123" s="19" t="s">
        <v>185</v>
      </c>
      <c r="D123" s="19" t="s">
        <v>5</v>
      </c>
      <c r="E123" s="19"/>
      <c r="F123" s="20">
        <f>F124+F126</f>
        <v>652</v>
      </c>
      <c r="G123" s="13">
        <f aca="true" t="shared" si="21" ref="G123:V123">G124</f>
        <v>0</v>
      </c>
      <c r="H123" s="13">
        <f t="shared" si="21"/>
        <v>0</v>
      </c>
      <c r="I123" s="13">
        <f t="shared" si="21"/>
        <v>0</v>
      </c>
      <c r="J123" s="13">
        <f t="shared" si="21"/>
        <v>0</v>
      </c>
      <c r="K123" s="13">
        <f t="shared" si="21"/>
        <v>0</v>
      </c>
      <c r="L123" s="13">
        <f t="shared" si="21"/>
        <v>0</v>
      </c>
      <c r="M123" s="13">
        <f t="shared" si="21"/>
        <v>0</v>
      </c>
      <c r="N123" s="13">
        <f t="shared" si="21"/>
        <v>0</v>
      </c>
      <c r="O123" s="13">
        <f t="shared" si="21"/>
        <v>0</v>
      </c>
      <c r="P123" s="13">
        <f t="shared" si="21"/>
        <v>0</v>
      </c>
      <c r="Q123" s="13">
        <f t="shared" si="21"/>
        <v>0</v>
      </c>
      <c r="R123" s="13">
        <f t="shared" si="21"/>
        <v>0</v>
      </c>
      <c r="S123" s="13">
        <f t="shared" si="21"/>
        <v>0</v>
      </c>
      <c r="T123" s="13">
        <f t="shared" si="21"/>
        <v>0</v>
      </c>
      <c r="U123" s="13">
        <f t="shared" si="21"/>
        <v>0</v>
      </c>
      <c r="V123" s="13">
        <f t="shared" si="21"/>
        <v>0</v>
      </c>
    </row>
    <row r="124" spans="1:22" s="28" customFormat="1" ht="31.5" outlineLevel="6">
      <c r="A124" s="5" t="s">
        <v>101</v>
      </c>
      <c r="B124" s="6" t="s">
        <v>74</v>
      </c>
      <c r="C124" s="6" t="s">
        <v>185</v>
      </c>
      <c r="D124" s="6" t="s">
        <v>100</v>
      </c>
      <c r="E124" s="6"/>
      <c r="F124" s="7">
        <f>F125</f>
        <v>609.7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28" customFormat="1" ht="15.75" outlineLevel="6">
      <c r="A125" s="53" t="s">
        <v>97</v>
      </c>
      <c r="B125" s="54" t="s">
        <v>74</v>
      </c>
      <c r="C125" s="54" t="s">
        <v>185</v>
      </c>
      <c r="D125" s="54" t="s">
        <v>96</v>
      </c>
      <c r="E125" s="58"/>
      <c r="F125" s="55">
        <v>609.7</v>
      </c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</row>
    <row r="126" spans="1:22" s="28" customFormat="1" ht="31.5" outlineLevel="6">
      <c r="A126" s="5" t="s">
        <v>102</v>
      </c>
      <c r="B126" s="6" t="s">
        <v>74</v>
      </c>
      <c r="C126" s="6" t="s">
        <v>185</v>
      </c>
      <c r="D126" s="6" t="s">
        <v>103</v>
      </c>
      <c r="E126" s="51"/>
      <c r="F126" s="7">
        <f>F127+F128</f>
        <v>42.3</v>
      </c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</row>
    <row r="127" spans="1:22" s="28" customFormat="1" ht="31.5" outlineLevel="6">
      <c r="A127" s="53" t="s">
        <v>104</v>
      </c>
      <c r="B127" s="54" t="s">
        <v>74</v>
      </c>
      <c r="C127" s="54" t="s">
        <v>185</v>
      </c>
      <c r="D127" s="54" t="s">
        <v>105</v>
      </c>
      <c r="E127" s="58"/>
      <c r="F127" s="55">
        <v>0</v>
      </c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</row>
    <row r="128" spans="1:22" s="28" customFormat="1" ht="31.5" outlineLevel="6">
      <c r="A128" s="53" t="s">
        <v>106</v>
      </c>
      <c r="B128" s="54" t="s">
        <v>74</v>
      </c>
      <c r="C128" s="54" t="s">
        <v>185</v>
      </c>
      <c r="D128" s="54" t="s">
        <v>107</v>
      </c>
      <c r="E128" s="58"/>
      <c r="F128" s="55">
        <v>42.3</v>
      </c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</row>
    <row r="129" spans="1:22" s="28" customFormat="1" ht="15.75" outlineLevel="6">
      <c r="A129" s="14" t="s">
        <v>186</v>
      </c>
      <c r="B129" s="12" t="s">
        <v>74</v>
      </c>
      <c r="C129" s="12" t="s">
        <v>6</v>
      </c>
      <c r="D129" s="12" t="s">
        <v>5</v>
      </c>
      <c r="E129" s="12"/>
      <c r="F129" s="13">
        <f>F137+F144+F130</f>
        <v>335.1</v>
      </c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</row>
    <row r="130" spans="1:22" s="28" customFormat="1" ht="47.25" outlineLevel="6">
      <c r="A130" s="70" t="s">
        <v>320</v>
      </c>
      <c r="B130" s="68" t="s">
        <v>74</v>
      </c>
      <c r="C130" s="68" t="s">
        <v>317</v>
      </c>
      <c r="D130" s="68" t="s">
        <v>5</v>
      </c>
      <c r="E130" s="68"/>
      <c r="F130" s="69">
        <f>F131+F134</f>
        <v>125.1</v>
      </c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</row>
    <row r="131" spans="1:22" s="28" customFormat="1" ht="33.75" customHeight="1" outlineLevel="6">
      <c r="A131" s="5" t="s">
        <v>318</v>
      </c>
      <c r="B131" s="6" t="s">
        <v>74</v>
      </c>
      <c r="C131" s="6" t="s">
        <v>315</v>
      </c>
      <c r="D131" s="6" t="s">
        <v>5</v>
      </c>
      <c r="E131" s="12"/>
      <c r="F131" s="7">
        <f>F132</f>
        <v>70.5</v>
      </c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</row>
    <row r="132" spans="1:22" s="28" customFormat="1" ht="31.5" outlineLevel="6">
      <c r="A132" s="53" t="s">
        <v>102</v>
      </c>
      <c r="B132" s="54" t="s">
        <v>74</v>
      </c>
      <c r="C132" s="54" t="s">
        <v>315</v>
      </c>
      <c r="D132" s="54" t="s">
        <v>103</v>
      </c>
      <c r="E132" s="12"/>
      <c r="F132" s="55">
        <f>F133</f>
        <v>70.5</v>
      </c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</row>
    <row r="133" spans="1:22" s="28" customFormat="1" ht="31.5" outlineLevel="6">
      <c r="A133" s="53" t="s">
        <v>106</v>
      </c>
      <c r="B133" s="54" t="s">
        <v>74</v>
      </c>
      <c r="C133" s="54" t="s">
        <v>315</v>
      </c>
      <c r="D133" s="54" t="s">
        <v>107</v>
      </c>
      <c r="E133" s="12"/>
      <c r="F133" s="55">
        <v>70.5</v>
      </c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</row>
    <row r="134" spans="1:22" s="28" customFormat="1" ht="31.5" outlineLevel="6">
      <c r="A134" s="5" t="s">
        <v>319</v>
      </c>
      <c r="B134" s="6" t="s">
        <v>74</v>
      </c>
      <c r="C134" s="6" t="s">
        <v>316</v>
      </c>
      <c r="D134" s="6" t="s">
        <v>5</v>
      </c>
      <c r="E134" s="12"/>
      <c r="F134" s="7">
        <f>F135</f>
        <v>54.6</v>
      </c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</row>
    <row r="135" spans="1:22" s="28" customFormat="1" ht="31.5" outlineLevel="6">
      <c r="A135" s="53" t="s">
        <v>102</v>
      </c>
      <c r="B135" s="54" t="s">
        <v>74</v>
      </c>
      <c r="C135" s="54" t="s">
        <v>316</v>
      </c>
      <c r="D135" s="54" t="s">
        <v>103</v>
      </c>
      <c r="E135" s="12"/>
      <c r="F135" s="55">
        <f>F136</f>
        <v>54.6</v>
      </c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</row>
    <row r="136" spans="1:22" s="28" customFormat="1" ht="31.5" outlineLevel="6">
      <c r="A136" s="53" t="s">
        <v>106</v>
      </c>
      <c r="B136" s="54" t="s">
        <v>74</v>
      </c>
      <c r="C136" s="54" t="s">
        <v>316</v>
      </c>
      <c r="D136" s="54" t="s">
        <v>107</v>
      </c>
      <c r="E136" s="12"/>
      <c r="F136" s="55">
        <v>54.6</v>
      </c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</row>
    <row r="137" spans="1:22" s="28" customFormat="1" ht="15.75" outlineLevel="6">
      <c r="A137" s="56" t="s">
        <v>191</v>
      </c>
      <c r="B137" s="19" t="s">
        <v>74</v>
      </c>
      <c r="C137" s="19" t="s">
        <v>49</v>
      </c>
      <c r="D137" s="19" t="s">
        <v>5</v>
      </c>
      <c r="E137" s="19"/>
      <c r="F137" s="20">
        <f>F138+F141</f>
        <v>110</v>
      </c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</row>
    <row r="138" spans="1:22" s="28" customFormat="1" ht="31.5" outlineLevel="6">
      <c r="A138" s="5" t="s">
        <v>188</v>
      </c>
      <c r="B138" s="6" t="s">
        <v>74</v>
      </c>
      <c r="C138" s="6" t="s">
        <v>187</v>
      </c>
      <c r="D138" s="6" t="s">
        <v>5</v>
      </c>
      <c r="E138" s="6"/>
      <c r="F138" s="7">
        <f>F139</f>
        <v>100</v>
      </c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</row>
    <row r="139" spans="1:22" s="28" customFormat="1" ht="31.5" outlineLevel="6">
      <c r="A139" s="53" t="s">
        <v>102</v>
      </c>
      <c r="B139" s="54" t="s">
        <v>74</v>
      </c>
      <c r="C139" s="54" t="s">
        <v>187</v>
      </c>
      <c r="D139" s="54" t="s">
        <v>103</v>
      </c>
      <c r="E139" s="54"/>
      <c r="F139" s="55">
        <f>F140</f>
        <v>100</v>
      </c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</row>
    <row r="140" spans="1:22" s="28" customFormat="1" ht="31.5" outlineLevel="6">
      <c r="A140" s="53" t="s">
        <v>106</v>
      </c>
      <c r="B140" s="54" t="s">
        <v>74</v>
      </c>
      <c r="C140" s="54" t="s">
        <v>187</v>
      </c>
      <c r="D140" s="54" t="s">
        <v>107</v>
      </c>
      <c r="E140" s="54"/>
      <c r="F140" s="55">
        <v>100</v>
      </c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</row>
    <row r="141" spans="1:22" s="28" customFormat="1" ht="31.5" outlineLevel="6">
      <c r="A141" s="5" t="s">
        <v>189</v>
      </c>
      <c r="B141" s="6" t="s">
        <v>74</v>
      </c>
      <c r="C141" s="6" t="s">
        <v>190</v>
      </c>
      <c r="D141" s="6" t="s">
        <v>5</v>
      </c>
      <c r="E141" s="6"/>
      <c r="F141" s="7">
        <f>F142</f>
        <v>10</v>
      </c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</row>
    <row r="142" spans="1:22" s="28" customFormat="1" ht="31.5" outlineLevel="6">
      <c r="A142" s="53" t="s">
        <v>102</v>
      </c>
      <c r="B142" s="54" t="s">
        <v>74</v>
      </c>
      <c r="C142" s="54" t="s">
        <v>190</v>
      </c>
      <c r="D142" s="54" t="s">
        <v>103</v>
      </c>
      <c r="E142" s="54"/>
      <c r="F142" s="55">
        <f>F143</f>
        <v>10</v>
      </c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</row>
    <row r="143" spans="1:22" s="28" customFormat="1" ht="31.5" outlineLevel="6">
      <c r="A143" s="53" t="s">
        <v>106</v>
      </c>
      <c r="B143" s="54" t="s">
        <v>74</v>
      </c>
      <c r="C143" s="54" t="s">
        <v>190</v>
      </c>
      <c r="D143" s="54" t="s">
        <v>107</v>
      </c>
      <c r="E143" s="54"/>
      <c r="F143" s="55">
        <v>10</v>
      </c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</row>
    <row r="144" spans="1:22" s="28" customFormat="1" ht="31.5" outlineLevel="6">
      <c r="A144" s="56" t="s">
        <v>126</v>
      </c>
      <c r="B144" s="19" t="s">
        <v>74</v>
      </c>
      <c r="C144" s="19" t="s">
        <v>192</v>
      </c>
      <c r="D144" s="19" t="s">
        <v>5</v>
      </c>
      <c r="E144" s="19"/>
      <c r="F144" s="20">
        <f>F145</f>
        <v>100</v>
      </c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</row>
    <row r="145" spans="1:22" s="28" customFormat="1" ht="47.25" outlineLevel="6">
      <c r="A145" s="5" t="s">
        <v>193</v>
      </c>
      <c r="B145" s="6" t="s">
        <v>74</v>
      </c>
      <c r="C145" s="6" t="s">
        <v>194</v>
      </c>
      <c r="D145" s="6" t="s">
        <v>5</v>
      </c>
      <c r="E145" s="6"/>
      <c r="F145" s="7">
        <f>F146</f>
        <v>100</v>
      </c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</row>
    <row r="146" spans="1:22" s="28" customFormat="1" ht="31.5" outlineLevel="6">
      <c r="A146" s="53" t="s">
        <v>102</v>
      </c>
      <c r="B146" s="54" t="s">
        <v>74</v>
      </c>
      <c r="C146" s="54" t="s">
        <v>194</v>
      </c>
      <c r="D146" s="54" t="s">
        <v>103</v>
      </c>
      <c r="E146" s="54"/>
      <c r="F146" s="55">
        <f>F147</f>
        <v>100</v>
      </c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</row>
    <row r="147" spans="1:22" s="28" customFormat="1" ht="31.5" outlineLevel="6">
      <c r="A147" s="53" t="s">
        <v>106</v>
      </c>
      <c r="B147" s="54" t="s">
        <v>74</v>
      </c>
      <c r="C147" s="54" t="s">
        <v>194</v>
      </c>
      <c r="D147" s="54" t="s">
        <v>107</v>
      </c>
      <c r="E147" s="54"/>
      <c r="F147" s="55">
        <v>100</v>
      </c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</row>
    <row r="148" spans="1:22" s="28" customFormat="1" ht="15.75" outlineLevel="6">
      <c r="A148" s="71" t="s">
        <v>196</v>
      </c>
      <c r="B148" s="34" t="s">
        <v>197</v>
      </c>
      <c r="C148" s="34" t="s">
        <v>6</v>
      </c>
      <c r="D148" s="34" t="s">
        <v>5</v>
      </c>
      <c r="E148" s="49"/>
      <c r="F148" s="72">
        <f>F149</f>
        <v>1580.48</v>
      </c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</row>
    <row r="149" spans="1:25" ht="15.75" outlineLevel="6">
      <c r="A149" s="73" t="s">
        <v>86</v>
      </c>
      <c r="B149" s="9" t="s">
        <v>87</v>
      </c>
      <c r="C149" s="9" t="s">
        <v>6</v>
      </c>
      <c r="D149" s="9" t="s">
        <v>5</v>
      </c>
      <c r="E149" s="74" t="s">
        <v>5</v>
      </c>
      <c r="F149" s="75">
        <f>F150</f>
        <v>1580.48</v>
      </c>
      <c r="G149" s="35" t="e">
        <f>#REF!</f>
        <v>#REF!</v>
      </c>
      <c r="H149" s="35" t="e">
        <f>#REF!</f>
        <v>#REF!</v>
      </c>
      <c r="I149" s="35" t="e">
        <f>#REF!</f>
        <v>#REF!</v>
      </c>
      <c r="J149" s="35" t="e">
        <f>#REF!</f>
        <v>#REF!</v>
      </c>
      <c r="K149" s="35" t="e">
        <f>#REF!</f>
        <v>#REF!</v>
      </c>
      <c r="L149" s="35" t="e">
        <f>#REF!</f>
        <v>#REF!</v>
      </c>
      <c r="M149" s="35" t="e">
        <f>#REF!</f>
        <v>#REF!</v>
      </c>
      <c r="N149" s="35" t="e">
        <f>#REF!</f>
        <v>#REF!</v>
      </c>
      <c r="O149" s="35" t="e">
        <f>#REF!</f>
        <v>#REF!</v>
      </c>
      <c r="P149" s="35" t="e">
        <f>#REF!</f>
        <v>#REF!</v>
      </c>
      <c r="Q149" s="35" t="e">
        <f>#REF!</f>
        <v>#REF!</v>
      </c>
      <c r="R149" s="35" t="e">
        <f>#REF!</f>
        <v>#REF!</v>
      </c>
      <c r="S149" s="35" t="e">
        <f>#REF!</f>
        <v>#REF!</v>
      </c>
      <c r="T149" s="35" t="e">
        <f>#REF!</f>
        <v>#REF!</v>
      </c>
      <c r="U149" s="35" t="e">
        <f>#REF!</f>
        <v>#REF!</v>
      </c>
      <c r="V149" s="40" t="e">
        <f>#REF!</f>
        <v>#REF!</v>
      </c>
      <c r="W149" s="52"/>
      <c r="X149" s="44"/>
      <c r="Y149" s="45"/>
    </row>
    <row r="150" spans="1:25" ht="31.5" outlineLevel="6">
      <c r="A150" s="22" t="s">
        <v>160</v>
      </c>
      <c r="B150" s="12" t="s">
        <v>87</v>
      </c>
      <c r="C150" s="12" t="s">
        <v>161</v>
      </c>
      <c r="D150" s="12" t="s">
        <v>5</v>
      </c>
      <c r="E150" s="50"/>
      <c r="F150" s="36">
        <f>F151</f>
        <v>1580.48</v>
      </c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41"/>
      <c r="W150" s="46"/>
      <c r="X150" s="47"/>
      <c r="Y150" s="45"/>
    </row>
    <row r="151" spans="1:25" ht="31.5" outlineLevel="6">
      <c r="A151" s="22" t="s">
        <v>165</v>
      </c>
      <c r="B151" s="12" t="s">
        <v>87</v>
      </c>
      <c r="C151" s="12" t="s">
        <v>162</v>
      </c>
      <c r="D151" s="12" t="s">
        <v>5</v>
      </c>
      <c r="E151" s="50"/>
      <c r="F151" s="36">
        <f>F152</f>
        <v>1580.48</v>
      </c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41"/>
      <c r="W151" s="46"/>
      <c r="X151" s="47"/>
      <c r="Y151" s="45"/>
    </row>
    <row r="152" spans="1:25" ht="31.5" outlineLevel="6">
      <c r="A152" s="59" t="s">
        <v>43</v>
      </c>
      <c r="B152" s="19" t="s">
        <v>87</v>
      </c>
      <c r="C152" s="19" t="s">
        <v>195</v>
      </c>
      <c r="D152" s="19" t="s">
        <v>5</v>
      </c>
      <c r="E152" s="60" t="s">
        <v>5</v>
      </c>
      <c r="F152" s="61">
        <f>F153</f>
        <v>1580.48</v>
      </c>
      <c r="G152" s="37">
        <f>G153</f>
        <v>1397.92</v>
      </c>
      <c r="H152" s="37">
        <f aca="true" t="shared" si="22" ref="H152:V152">H153</f>
        <v>0</v>
      </c>
      <c r="I152" s="37">
        <f t="shared" si="22"/>
        <v>0</v>
      </c>
      <c r="J152" s="37">
        <f t="shared" si="22"/>
        <v>0</v>
      </c>
      <c r="K152" s="37">
        <f t="shared" si="22"/>
        <v>0</v>
      </c>
      <c r="L152" s="37">
        <f t="shared" si="22"/>
        <v>0</v>
      </c>
      <c r="M152" s="37">
        <f t="shared" si="22"/>
        <v>0</v>
      </c>
      <c r="N152" s="37">
        <f t="shared" si="22"/>
        <v>0</v>
      </c>
      <c r="O152" s="37">
        <f t="shared" si="22"/>
        <v>0</v>
      </c>
      <c r="P152" s="37">
        <f t="shared" si="22"/>
        <v>0</v>
      </c>
      <c r="Q152" s="37">
        <f t="shared" si="22"/>
        <v>0</v>
      </c>
      <c r="R152" s="37">
        <f t="shared" si="22"/>
        <v>0</v>
      </c>
      <c r="S152" s="37">
        <f t="shared" si="22"/>
        <v>0</v>
      </c>
      <c r="T152" s="37">
        <f t="shared" si="22"/>
        <v>0</v>
      </c>
      <c r="U152" s="37">
        <f t="shared" si="22"/>
        <v>0</v>
      </c>
      <c r="V152" s="42">
        <f t="shared" si="22"/>
        <v>0</v>
      </c>
      <c r="W152" s="43"/>
      <c r="X152" s="44"/>
      <c r="Y152" s="45"/>
    </row>
    <row r="153" spans="1:25" ht="15.75" outlineLevel="6">
      <c r="A153" s="27" t="s">
        <v>127</v>
      </c>
      <c r="B153" s="6" t="s">
        <v>87</v>
      </c>
      <c r="C153" s="6" t="s">
        <v>195</v>
      </c>
      <c r="D153" s="6" t="s">
        <v>128</v>
      </c>
      <c r="E153" s="51" t="s">
        <v>19</v>
      </c>
      <c r="F153" s="37">
        <v>1580.48</v>
      </c>
      <c r="G153" s="37">
        <v>1397.92</v>
      </c>
      <c r="H153" s="38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39"/>
      <c r="W153" s="43"/>
      <c r="X153" s="48"/>
      <c r="Y153" s="45"/>
    </row>
    <row r="154" spans="1:22" s="28" customFormat="1" ht="32.25" customHeight="1" outlineLevel="6">
      <c r="A154" s="16" t="s">
        <v>62</v>
      </c>
      <c r="B154" s="17" t="s">
        <v>61</v>
      </c>
      <c r="C154" s="17" t="s">
        <v>6</v>
      </c>
      <c r="D154" s="17" t="s">
        <v>5</v>
      </c>
      <c r="E154" s="17"/>
      <c r="F154" s="18">
        <f aca="true" t="shared" si="23" ref="F154:F159">F155</f>
        <v>108.75</v>
      </c>
      <c r="G154" s="18">
        <f aca="true" t="shared" si="24" ref="G154:V154">G155</f>
        <v>0</v>
      </c>
      <c r="H154" s="18">
        <f t="shared" si="24"/>
        <v>0</v>
      </c>
      <c r="I154" s="18">
        <f t="shared" si="24"/>
        <v>0</v>
      </c>
      <c r="J154" s="18">
        <f t="shared" si="24"/>
        <v>0</v>
      </c>
      <c r="K154" s="18">
        <f t="shared" si="24"/>
        <v>0</v>
      </c>
      <c r="L154" s="18">
        <f t="shared" si="24"/>
        <v>0</v>
      </c>
      <c r="M154" s="18">
        <f t="shared" si="24"/>
        <v>0</v>
      </c>
      <c r="N154" s="18">
        <f t="shared" si="24"/>
        <v>0</v>
      </c>
      <c r="O154" s="18">
        <f t="shared" si="24"/>
        <v>0</v>
      </c>
      <c r="P154" s="18">
        <f t="shared" si="24"/>
        <v>0</v>
      </c>
      <c r="Q154" s="18">
        <f t="shared" si="24"/>
        <v>0</v>
      </c>
      <c r="R154" s="18">
        <f t="shared" si="24"/>
        <v>0</v>
      </c>
      <c r="S154" s="18">
        <f t="shared" si="24"/>
        <v>0</v>
      </c>
      <c r="T154" s="18">
        <f t="shared" si="24"/>
        <v>0</v>
      </c>
      <c r="U154" s="18">
        <f t="shared" si="24"/>
        <v>0</v>
      </c>
      <c r="V154" s="18">
        <f t="shared" si="24"/>
        <v>0</v>
      </c>
    </row>
    <row r="155" spans="1:22" s="28" customFormat="1" ht="48" customHeight="1" outlineLevel="3">
      <c r="A155" s="8" t="s">
        <v>35</v>
      </c>
      <c r="B155" s="9" t="s">
        <v>11</v>
      </c>
      <c r="C155" s="9" t="s">
        <v>6</v>
      </c>
      <c r="D155" s="9" t="s">
        <v>5</v>
      </c>
      <c r="E155" s="9"/>
      <c r="F155" s="10">
        <f t="shared" si="23"/>
        <v>108.75</v>
      </c>
      <c r="G155" s="10">
        <f aca="true" t="shared" si="25" ref="G155:V155">G157</f>
        <v>0</v>
      </c>
      <c r="H155" s="10">
        <f t="shared" si="25"/>
        <v>0</v>
      </c>
      <c r="I155" s="10">
        <f t="shared" si="25"/>
        <v>0</v>
      </c>
      <c r="J155" s="10">
        <f t="shared" si="25"/>
        <v>0</v>
      </c>
      <c r="K155" s="10">
        <f t="shared" si="25"/>
        <v>0</v>
      </c>
      <c r="L155" s="10">
        <f t="shared" si="25"/>
        <v>0</v>
      </c>
      <c r="M155" s="10">
        <f t="shared" si="25"/>
        <v>0</v>
      </c>
      <c r="N155" s="10">
        <f t="shared" si="25"/>
        <v>0</v>
      </c>
      <c r="O155" s="10">
        <f t="shared" si="25"/>
        <v>0</v>
      </c>
      <c r="P155" s="10">
        <f t="shared" si="25"/>
        <v>0</v>
      </c>
      <c r="Q155" s="10">
        <f t="shared" si="25"/>
        <v>0</v>
      </c>
      <c r="R155" s="10">
        <f t="shared" si="25"/>
        <v>0</v>
      </c>
      <c r="S155" s="10">
        <f t="shared" si="25"/>
        <v>0</v>
      </c>
      <c r="T155" s="10">
        <f t="shared" si="25"/>
        <v>0</v>
      </c>
      <c r="U155" s="10">
        <f t="shared" si="25"/>
        <v>0</v>
      </c>
      <c r="V155" s="10">
        <f t="shared" si="25"/>
        <v>0</v>
      </c>
    </row>
    <row r="156" spans="1:22" s="28" customFormat="1" ht="34.5" customHeight="1" outlineLevel="3">
      <c r="A156" s="22" t="s">
        <v>160</v>
      </c>
      <c r="B156" s="9" t="s">
        <v>11</v>
      </c>
      <c r="C156" s="9" t="s">
        <v>161</v>
      </c>
      <c r="D156" s="9" t="s">
        <v>5</v>
      </c>
      <c r="E156" s="9"/>
      <c r="F156" s="10">
        <f t="shared" si="23"/>
        <v>108.75</v>
      </c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spans="1:22" s="28" customFormat="1" ht="30.75" customHeight="1" outlineLevel="3">
      <c r="A157" s="22" t="s">
        <v>165</v>
      </c>
      <c r="B157" s="12" t="s">
        <v>11</v>
      </c>
      <c r="C157" s="12" t="s">
        <v>162</v>
      </c>
      <c r="D157" s="12" t="s">
        <v>5</v>
      </c>
      <c r="E157" s="12"/>
      <c r="F157" s="13">
        <f t="shared" si="23"/>
        <v>108.75</v>
      </c>
      <c r="G157" s="13">
        <f aca="true" t="shared" si="26" ref="G157:V158">G158</f>
        <v>0</v>
      </c>
      <c r="H157" s="13">
        <f t="shared" si="26"/>
        <v>0</v>
      </c>
      <c r="I157" s="13">
        <f t="shared" si="26"/>
        <v>0</v>
      </c>
      <c r="J157" s="13">
        <f t="shared" si="26"/>
        <v>0</v>
      </c>
      <c r="K157" s="13">
        <f t="shared" si="26"/>
        <v>0</v>
      </c>
      <c r="L157" s="13">
        <f t="shared" si="26"/>
        <v>0</v>
      </c>
      <c r="M157" s="13">
        <f t="shared" si="26"/>
        <v>0</v>
      </c>
      <c r="N157" s="13">
        <f t="shared" si="26"/>
        <v>0</v>
      </c>
      <c r="O157" s="13">
        <f t="shared" si="26"/>
        <v>0</v>
      </c>
      <c r="P157" s="13">
        <f t="shared" si="26"/>
        <v>0</v>
      </c>
      <c r="Q157" s="13">
        <f t="shared" si="26"/>
        <v>0</v>
      </c>
      <c r="R157" s="13">
        <f t="shared" si="26"/>
        <v>0</v>
      </c>
      <c r="S157" s="13">
        <f t="shared" si="26"/>
        <v>0</v>
      </c>
      <c r="T157" s="13">
        <f t="shared" si="26"/>
        <v>0</v>
      </c>
      <c r="U157" s="13">
        <f t="shared" si="26"/>
        <v>0</v>
      </c>
      <c r="V157" s="13">
        <f t="shared" si="26"/>
        <v>0</v>
      </c>
    </row>
    <row r="158" spans="1:22" s="28" customFormat="1" ht="32.25" customHeight="1" outlineLevel="4">
      <c r="A158" s="56" t="s">
        <v>198</v>
      </c>
      <c r="B158" s="19" t="s">
        <v>11</v>
      </c>
      <c r="C158" s="19" t="s">
        <v>199</v>
      </c>
      <c r="D158" s="19" t="s">
        <v>5</v>
      </c>
      <c r="E158" s="19"/>
      <c r="F158" s="20">
        <f t="shared" si="23"/>
        <v>108.75</v>
      </c>
      <c r="G158" s="7">
        <f t="shared" si="26"/>
        <v>0</v>
      </c>
      <c r="H158" s="7">
        <f t="shared" si="26"/>
        <v>0</v>
      </c>
      <c r="I158" s="7">
        <f t="shared" si="26"/>
        <v>0</v>
      </c>
      <c r="J158" s="7">
        <f t="shared" si="26"/>
        <v>0</v>
      </c>
      <c r="K158" s="7">
        <f t="shared" si="26"/>
        <v>0</v>
      </c>
      <c r="L158" s="7">
        <f t="shared" si="26"/>
        <v>0</v>
      </c>
      <c r="M158" s="7">
        <f t="shared" si="26"/>
        <v>0</v>
      </c>
      <c r="N158" s="7">
        <f t="shared" si="26"/>
        <v>0</v>
      </c>
      <c r="O158" s="7">
        <f t="shared" si="26"/>
        <v>0</v>
      </c>
      <c r="P158" s="7">
        <f t="shared" si="26"/>
        <v>0</v>
      </c>
      <c r="Q158" s="7">
        <f t="shared" si="26"/>
        <v>0</v>
      </c>
      <c r="R158" s="7">
        <f t="shared" si="26"/>
        <v>0</v>
      </c>
      <c r="S158" s="7">
        <f t="shared" si="26"/>
        <v>0</v>
      </c>
      <c r="T158" s="7">
        <f t="shared" si="26"/>
        <v>0</v>
      </c>
      <c r="U158" s="7">
        <f t="shared" si="26"/>
        <v>0</v>
      </c>
      <c r="V158" s="7">
        <f t="shared" si="26"/>
        <v>0</v>
      </c>
    </row>
    <row r="159" spans="1:22" s="28" customFormat="1" ht="31.5" outlineLevel="5">
      <c r="A159" s="5" t="s">
        <v>102</v>
      </c>
      <c r="B159" s="6" t="s">
        <v>11</v>
      </c>
      <c r="C159" s="6" t="s">
        <v>199</v>
      </c>
      <c r="D159" s="6" t="s">
        <v>103</v>
      </c>
      <c r="E159" s="6"/>
      <c r="F159" s="7">
        <f t="shared" si="23"/>
        <v>108.75</v>
      </c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1:22" s="28" customFormat="1" ht="31.5" outlineLevel="5">
      <c r="A160" s="53" t="s">
        <v>106</v>
      </c>
      <c r="B160" s="54" t="s">
        <v>11</v>
      </c>
      <c r="C160" s="54" t="s">
        <v>199</v>
      </c>
      <c r="D160" s="54" t="s">
        <v>107</v>
      </c>
      <c r="E160" s="54"/>
      <c r="F160" s="55">
        <v>108.75</v>
      </c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1:22" s="28" customFormat="1" ht="18.75" outlineLevel="6">
      <c r="A161" s="16" t="s">
        <v>60</v>
      </c>
      <c r="B161" s="17" t="s">
        <v>59</v>
      </c>
      <c r="C161" s="17" t="s">
        <v>6</v>
      </c>
      <c r="D161" s="17" t="s">
        <v>5</v>
      </c>
      <c r="E161" s="17"/>
      <c r="F161" s="18">
        <f>F162+F167</f>
        <v>2050</v>
      </c>
      <c r="G161" s="18" t="e">
        <f aca="true" t="shared" si="27" ref="G161:V161">G162+G167</f>
        <v>#REF!</v>
      </c>
      <c r="H161" s="18" t="e">
        <f t="shared" si="27"/>
        <v>#REF!</v>
      </c>
      <c r="I161" s="18" t="e">
        <f t="shared" si="27"/>
        <v>#REF!</v>
      </c>
      <c r="J161" s="18" t="e">
        <f t="shared" si="27"/>
        <v>#REF!</v>
      </c>
      <c r="K161" s="18" t="e">
        <f t="shared" si="27"/>
        <v>#REF!</v>
      </c>
      <c r="L161" s="18" t="e">
        <f t="shared" si="27"/>
        <v>#REF!</v>
      </c>
      <c r="M161" s="18" t="e">
        <f t="shared" si="27"/>
        <v>#REF!</v>
      </c>
      <c r="N161" s="18" t="e">
        <f t="shared" si="27"/>
        <v>#REF!</v>
      </c>
      <c r="O161" s="18" t="e">
        <f t="shared" si="27"/>
        <v>#REF!</v>
      </c>
      <c r="P161" s="18" t="e">
        <f t="shared" si="27"/>
        <v>#REF!</v>
      </c>
      <c r="Q161" s="18" t="e">
        <f t="shared" si="27"/>
        <v>#REF!</v>
      </c>
      <c r="R161" s="18" t="e">
        <f t="shared" si="27"/>
        <v>#REF!</v>
      </c>
      <c r="S161" s="18" t="e">
        <f t="shared" si="27"/>
        <v>#REF!</v>
      </c>
      <c r="T161" s="18" t="e">
        <f t="shared" si="27"/>
        <v>#REF!</v>
      </c>
      <c r="U161" s="18" t="e">
        <f t="shared" si="27"/>
        <v>#REF!</v>
      </c>
      <c r="V161" s="18" t="e">
        <f t="shared" si="27"/>
        <v>#REF!</v>
      </c>
    </row>
    <row r="162" spans="1:22" s="28" customFormat="1" ht="15.75" outlineLevel="6">
      <c r="A162" s="22" t="s">
        <v>66</v>
      </c>
      <c r="B162" s="9" t="s">
        <v>65</v>
      </c>
      <c r="C162" s="9" t="s">
        <v>6</v>
      </c>
      <c r="D162" s="9" t="s">
        <v>5</v>
      </c>
      <c r="E162" s="9"/>
      <c r="F162" s="10">
        <f>F163</f>
        <v>1500</v>
      </c>
      <c r="G162" s="10">
        <f aca="true" t="shared" si="28" ref="G162:V163">G163</f>
        <v>0</v>
      </c>
      <c r="H162" s="10">
        <f t="shared" si="28"/>
        <v>0</v>
      </c>
      <c r="I162" s="10">
        <f t="shared" si="28"/>
        <v>0</v>
      </c>
      <c r="J162" s="10">
        <f t="shared" si="28"/>
        <v>0</v>
      </c>
      <c r="K162" s="10">
        <f t="shared" si="28"/>
        <v>0</v>
      </c>
      <c r="L162" s="10">
        <f t="shared" si="28"/>
        <v>0</v>
      </c>
      <c r="M162" s="10">
        <f t="shared" si="28"/>
        <v>0</v>
      </c>
      <c r="N162" s="10">
        <f t="shared" si="28"/>
        <v>0</v>
      </c>
      <c r="O162" s="10">
        <f t="shared" si="28"/>
        <v>0</v>
      </c>
      <c r="P162" s="10">
        <f t="shared" si="28"/>
        <v>0</v>
      </c>
      <c r="Q162" s="10">
        <f t="shared" si="28"/>
        <v>0</v>
      </c>
      <c r="R162" s="10">
        <f t="shared" si="28"/>
        <v>0</v>
      </c>
      <c r="S162" s="10">
        <f t="shared" si="28"/>
        <v>0</v>
      </c>
      <c r="T162" s="10">
        <f t="shared" si="28"/>
        <v>0</v>
      </c>
      <c r="U162" s="10">
        <f t="shared" si="28"/>
        <v>0</v>
      </c>
      <c r="V162" s="10">
        <f t="shared" si="28"/>
        <v>0</v>
      </c>
    </row>
    <row r="163" spans="1:22" s="28" customFormat="1" ht="47.25" outlineLevel="6">
      <c r="A163" s="8" t="s">
        <v>129</v>
      </c>
      <c r="B163" s="12" t="s">
        <v>65</v>
      </c>
      <c r="C163" s="12" t="s">
        <v>200</v>
      </c>
      <c r="D163" s="12" t="s">
        <v>5</v>
      </c>
      <c r="E163" s="12"/>
      <c r="F163" s="13">
        <f>F164</f>
        <v>1500</v>
      </c>
      <c r="G163" s="13">
        <f t="shared" si="28"/>
        <v>0</v>
      </c>
      <c r="H163" s="13">
        <f t="shared" si="28"/>
        <v>0</v>
      </c>
      <c r="I163" s="13">
        <f t="shared" si="28"/>
        <v>0</v>
      </c>
      <c r="J163" s="13">
        <f t="shared" si="28"/>
        <v>0</v>
      </c>
      <c r="K163" s="13">
        <f t="shared" si="28"/>
        <v>0</v>
      </c>
      <c r="L163" s="13">
        <f t="shared" si="28"/>
        <v>0</v>
      </c>
      <c r="M163" s="13">
        <f t="shared" si="28"/>
        <v>0</v>
      </c>
      <c r="N163" s="13">
        <f t="shared" si="28"/>
        <v>0</v>
      </c>
      <c r="O163" s="13">
        <f t="shared" si="28"/>
        <v>0</v>
      </c>
      <c r="P163" s="13">
        <f t="shared" si="28"/>
        <v>0</v>
      </c>
      <c r="Q163" s="13">
        <f t="shared" si="28"/>
        <v>0</v>
      </c>
      <c r="R163" s="13">
        <f t="shared" si="28"/>
        <v>0</v>
      </c>
      <c r="S163" s="13">
        <f t="shared" si="28"/>
        <v>0</v>
      </c>
      <c r="T163" s="13">
        <f t="shared" si="28"/>
        <v>0</v>
      </c>
      <c r="U163" s="13">
        <f t="shared" si="28"/>
        <v>0</v>
      </c>
      <c r="V163" s="13">
        <f t="shared" si="28"/>
        <v>0</v>
      </c>
    </row>
    <row r="164" spans="1:22" s="28" customFormat="1" ht="51.75" customHeight="1" outlineLevel="6">
      <c r="A164" s="56" t="s">
        <v>201</v>
      </c>
      <c r="B164" s="19" t="s">
        <v>65</v>
      </c>
      <c r="C164" s="19" t="s">
        <v>202</v>
      </c>
      <c r="D164" s="19" t="s">
        <v>5</v>
      </c>
      <c r="E164" s="19"/>
      <c r="F164" s="20">
        <f>F165</f>
        <v>1500</v>
      </c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1:22" s="28" customFormat="1" ht="31.5" outlineLevel="6">
      <c r="A165" s="5" t="s">
        <v>102</v>
      </c>
      <c r="B165" s="6" t="s">
        <v>65</v>
      </c>
      <c r="C165" s="6" t="s">
        <v>202</v>
      </c>
      <c r="D165" s="6" t="s">
        <v>103</v>
      </c>
      <c r="E165" s="6"/>
      <c r="F165" s="7">
        <f>F166</f>
        <v>1500</v>
      </c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:22" s="28" customFormat="1" ht="31.5" outlineLevel="6">
      <c r="A166" s="53" t="s">
        <v>106</v>
      </c>
      <c r="B166" s="54" t="s">
        <v>65</v>
      </c>
      <c r="C166" s="54" t="s">
        <v>202</v>
      </c>
      <c r="D166" s="54" t="s">
        <v>107</v>
      </c>
      <c r="E166" s="54"/>
      <c r="F166" s="55">
        <v>1500</v>
      </c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1:22" s="28" customFormat="1" ht="15.75" outlineLevel="3">
      <c r="A167" s="8" t="s">
        <v>36</v>
      </c>
      <c r="B167" s="9" t="s">
        <v>12</v>
      </c>
      <c r="C167" s="9" t="s">
        <v>6</v>
      </c>
      <c r="D167" s="9" t="s">
        <v>5</v>
      </c>
      <c r="E167" s="9"/>
      <c r="F167" s="10">
        <f>F168+F173</f>
        <v>550</v>
      </c>
      <c r="G167" s="10" t="e">
        <f>G170+#REF!+G173+#REF!</f>
        <v>#REF!</v>
      </c>
      <c r="H167" s="10" t="e">
        <f>H170+#REF!+H173+#REF!</f>
        <v>#REF!</v>
      </c>
      <c r="I167" s="10" t="e">
        <f>I170+#REF!+I173+#REF!</f>
        <v>#REF!</v>
      </c>
      <c r="J167" s="10" t="e">
        <f>J170+#REF!+J173+#REF!</f>
        <v>#REF!</v>
      </c>
      <c r="K167" s="10" t="e">
        <f>K170+#REF!+K173+#REF!</f>
        <v>#REF!</v>
      </c>
      <c r="L167" s="10" t="e">
        <f>L170+#REF!+L173+#REF!</f>
        <v>#REF!</v>
      </c>
      <c r="M167" s="10" t="e">
        <f>M170+#REF!+M173+#REF!</f>
        <v>#REF!</v>
      </c>
      <c r="N167" s="10" t="e">
        <f>N170+#REF!+N173+#REF!</f>
        <v>#REF!</v>
      </c>
      <c r="O167" s="10" t="e">
        <f>O170+#REF!+O173+#REF!</f>
        <v>#REF!</v>
      </c>
      <c r="P167" s="10" t="e">
        <f>P170+#REF!+P173+#REF!</f>
        <v>#REF!</v>
      </c>
      <c r="Q167" s="10" t="e">
        <f>Q170+#REF!+Q173+#REF!</f>
        <v>#REF!</v>
      </c>
      <c r="R167" s="10" t="e">
        <f>R170+#REF!+R173+#REF!</f>
        <v>#REF!</v>
      </c>
      <c r="S167" s="10" t="e">
        <f>S170+#REF!+S173+#REF!</f>
        <v>#REF!</v>
      </c>
      <c r="T167" s="10" t="e">
        <f>T170+#REF!+T173+#REF!</f>
        <v>#REF!</v>
      </c>
      <c r="U167" s="10" t="e">
        <f>U170+#REF!+U173+#REF!</f>
        <v>#REF!</v>
      </c>
      <c r="V167" s="10" t="e">
        <f>V170+#REF!+V173+#REF!</f>
        <v>#REF!</v>
      </c>
    </row>
    <row r="168" spans="1:22" s="28" customFormat="1" ht="31.5" outlineLevel="3">
      <c r="A168" s="22" t="s">
        <v>160</v>
      </c>
      <c r="B168" s="9" t="s">
        <v>12</v>
      </c>
      <c r="C168" s="9" t="s">
        <v>161</v>
      </c>
      <c r="D168" s="9" t="s">
        <v>5</v>
      </c>
      <c r="E168" s="9"/>
      <c r="F168" s="10">
        <f>F169</f>
        <v>150</v>
      </c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</row>
    <row r="169" spans="1:22" s="28" customFormat="1" ht="31.5" outlineLevel="3">
      <c r="A169" s="22" t="s">
        <v>165</v>
      </c>
      <c r="B169" s="9" t="s">
        <v>12</v>
      </c>
      <c r="C169" s="9" t="s">
        <v>162</v>
      </c>
      <c r="D169" s="9" t="s">
        <v>5</v>
      </c>
      <c r="E169" s="9"/>
      <c r="F169" s="10">
        <f>F170</f>
        <v>150</v>
      </c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</row>
    <row r="170" spans="1:22" s="28" customFormat="1" ht="33" customHeight="1" outlineLevel="4">
      <c r="A170" s="70" t="s">
        <v>203</v>
      </c>
      <c r="B170" s="68" t="s">
        <v>12</v>
      </c>
      <c r="C170" s="68" t="s">
        <v>204</v>
      </c>
      <c r="D170" s="68" t="s">
        <v>5</v>
      </c>
      <c r="E170" s="68"/>
      <c r="F170" s="69">
        <f>F171</f>
        <v>150</v>
      </c>
      <c r="G170" s="13">
        <f aca="true" t="shared" si="29" ref="G170:V170">G171</f>
        <v>0</v>
      </c>
      <c r="H170" s="13">
        <f t="shared" si="29"/>
        <v>0</v>
      </c>
      <c r="I170" s="13">
        <f t="shared" si="29"/>
        <v>0</v>
      </c>
      <c r="J170" s="13">
        <f t="shared" si="29"/>
        <v>0</v>
      </c>
      <c r="K170" s="13">
        <f t="shared" si="29"/>
        <v>0</v>
      </c>
      <c r="L170" s="13">
        <f t="shared" si="29"/>
        <v>0</v>
      </c>
      <c r="M170" s="13">
        <f t="shared" si="29"/>
        <v>0</v>
      </c>
      <c r="N170" s="13">
        <f t="shared" si="29"/>
        <v>0</v>
      </c>
      <c r="O170" s="13">
        <f t="shared" si="29"/>
        <v>0</v>
      </c>
      <c r="P170" s="13">
        <f t="shared" si="29"/>
        <v>0</v>
      </c>
      <c r="Q170" s="13">
        <f t="shared" si="29"/>
        <v>0</v>
      </c>
      <c r="R170" s="13">
        <f t="shared" si="29"/>
        <v>0</v>
      </c>
      <c r="S170" s="13">
        <f t="shared" si="29"/>
        <v>0</v>
      </c>
      <c r="T170" s="13">
        <f t="shared" si="29"/>
        <v>0</v>
      </c>
      <c r="U170" s="13">
        <f t="shared" si="29"/>
        <v>0</v>
      </c>
      <c r="V170" s="13">
        <f t="shared" si="29"/>
        <v>0</v>
      </c>
    </row>
    <row r="171" spans="1:22" s="28" customFormat="1" ht="31.5" outlineLevel="5">
      <c r="A171" s="5" t="s">
        <v>102</v>
      </c>
      <c r="B171" s="6" t="s">
        <v>12</v>
      </c>
      <c r="C171" s="6" t="s">
        <v>204</v>
      </c>
      <c r="D171" s="6" t="s">
        <v>103</v>
      </c>
      <c r="E171" s="6"/>
      <c r="F171" s="7">
        <f>F172</f>
        <v>150</v>
      </c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1:22" s="28" customFormat="1" ht="31.5" outlineLevel="5">
      <c r="A172" s="53" t="s">
        <v>106</v>
      </c>
      <c r="B172" s="54" t="s">
        <v>12</v>
      </c>
      <c r="C172" s="54" t="s">
        <v>204</v>
      </c>
      <c r="D172" s="54" t="s">
        <v>107</v>
      </c>
      <c r="E172" s="54"/>
      <c r="F172" s="55">
        <v>150</v>
      </c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 s="28" customFormat="1" ht="15.75" outlineLevel="5">
      <c r="A173" s="14" t="s">
        <v>186</v>
      </c>
      <c r="B173" s="9" t="s">
        <v>12</v>
      </c>
      <c r="C173" s="9" t="s">
        <v>6</v>
      </c>
      <c r="D173" s="9" t="s">
        <v>5</v>
      </c>
      <c r="E173" s="9"/>
      <c r="F173" s="10">
        <f>F174+F179</f>
        <v>400</v>
      </c>
      <c r="G173" s="10" t="e">
        <f>#REF!</f>
        <v>#REF!</v>
      </c>
      <c r="H173" s="10" t="e">
        <f>#REF!</f>
        <v>#REF!</v>
      </c>
      <c r="I173" s="10" t="e">
        <f>#REF!</f>
        <v>#REF!</v>
      </c>
      <c r="J173" s="10" t="e">
        <f>#REF!</f>
        <v>#REF!</v>
      </c>
      <c r="K173" s="10" t="e">
        <f>#REF!</f>
        <v>#REF!</v>
      </c>
      <c r="L173" s="10" t="e">
        <f>#REF!</f>
        <v>#REF!</v>
      </c>
      <c r="M173" s="10" t="e">
        <f>#REF!</f>
        <v>#REF!</v>
      </c>
      <c r="N173" s="10" t="e">
        <f>#REF!</f>
        <v>#REF!</v>
      </c>
      <c r="O173" s="10" t="e">
        <f>#REF!</f>
        <v>#REF!</v>
      </c>
      <c r="P173" s="10" t="e">
        <f>#REF!</f>
        <v>#REF!</v>
      </c>
      <c r="Q173" s="10" t="e">
        <f>#REF!</f>
        <v>#REF!</v>
      </c>
      <c r="R173" s="10" t="e">
        <f>#REF!</f>
        <v>#REF!</v>
      </c>
      <c r="S173" s="10" t="e">
        <f>#REF!</f>
        <v>#REF!</v>
      </c>
      <c r="T173" s="10" t="e">
        <f>#REF!</f>
        <v>#REF!</v>
      </c>
      <c r="U173" s="10" t="e">
        <f>#REF!</f>
        <v>#REF!</v>
      </c>
      <c r="V173" s="10" t="e">
        <f>#REF!</f>
        <v>#REF!</v>
      </c>
    </row>
    <row r="174" spans="1:22" s="28" customFormat="1" ht="33" customHeight="1" outlineLevel="5">
      <c r="A174" s="56" t="s">
        <v>131</v>
      </c>
      <c r="B174" s="19" t="s">
        <v>12</v>
      </c>
      <c r="C174" s="19" t="s">
        <v>205</v>
      </c>
      <c r="D174" s="19" t="s">
        <v>5</v>
      </c>
      <c r="E174" s="19"/>
      <c r="F174" s="20">
        <f>F175+F178</f>
        <v>190</v>
      </c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1:22" s="28" customFormat="1" ht="53.25" customHeight="1" outlineLevel="5">
      <c r="A175" s="5" t="s">
        <v>206</v>
      </c>
      <c r="B175" s="6" t="s">
        <v>12</v>
      </c>
      <c r="C175" s="6" t="s">
        <v>207</v>
      </c>
      <c r="D175" s="6" t="s">
        <v>5</v>
      </c>
      <c r="E175" s="6"/>
      <c r="F175" s="7">
        <f>F176</f>
        <v>90</v>
      </c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 spans="1:22" s="28" customFormat="1" ht="31.5" outlineLevel="5">
      <c r="A176" s="53" t="s">
        <v>102</v>
      </c>
      <c r="B176" s="54" t="s">
        <v>12</v>
      </c>
      <c r="C176" s="54" t="s">
        <v>207</v>
      </c>
      <c r="D176" s="54" t="s">
        <v>103</v>
      </c>
      <c r="E176" s="54"/>
      <c r="F176" s="55">
        <f>F177</f>
        <v>90</v>
      </c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1:22" s="28" customFormat="1" ht="31.5" outlineLevel="5">
      <c r="A177" s="53" t="s">
        <v>106</v>
      </c>
      <c r="B177" s="54" t="s">
        <v>12</v>
      </c>
      <c r="C177" s="54" t="s">
        <v>207</v>
      </c>
      <c r="D177" s="54" t="s">
        <v>107</v>
      </c>
      <c r="E177" s="54"/>
      <c r="F177" s="55">
        <v>90</v>
      </c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:22" s="28" customFormat="1" ht="31.5" outlineLevel="5">
      <c r="A178" s="5" t="s">
        <v>208</v>
      </c>
      <c r="B178" s="6" t="s">
        <v>12</v>
      </c>
      <c r="C178" s="6" t="s">
        <v>209</v>
      </c>
      <c r="D178" s="6" t="s">
        <v>130</v>
      </c>
      <c r="E178" s="6"/>
      <c r="F178" s="7">
        <v>100</v>
      </c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:22" s="28" customFormat="1" ht="31.5" outlineLevel="5">
      <c r="A179" s="56" t="s">
        <v>132</v>
      </c>
      <c r="B179" s="19" t="s">
        <v>12</v>
      </c>
      <c r="C179" s="19" t="s">
        <v>210</v>
      </c>
      <c r="D179" s="19" t="s">
        <v>5</v>
      </c>
      <c r="E179" s="19"/>
      <c r="F179" s="20">
        <f>F180</f>
        <v>210</v>
      </c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:22" s="28" customFormat="1" ht="47.25" outlineLevel="5">
      <c r="A180" s="5" t="s">
        <v>211</v>
      </c>
      <c r="B180" s="6" t="s">
        <v>12</v>
      </c>
      <c r="C180" s="6" t="s">
        <v>212</v>
      </c>
      <c r="D180" s="6" t="s">
        <v>5</v>
      </c>
      <c r="E180" s="6"/>
      <c r="F180" s="7">
        <f>F181</f>
        <v>210</v>
      </c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:22" s="28" customFormat="1" ht="31.5" outlineLevel="5">
      <c r="A181" s="53" t="s">
        <v>102</v>
      </c>
      <c r="B181" s="54" t="s">
        <v>12</v>
      </c>
      <c r="C181" s="54" t="s">
        <v>212</v>
      </c>
      <c r="D181" s="54" t="s">
        <v>103</v>
      </c>
      <c r="E181" s="54"/>
      <c r="F181" s="55">
        <f>F182</f>
        <v>210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s="28" customFormat="1" ht="31.5" outlineLevel="5">
      <c r="A182" s="53" t="s">
        <v>106</v>
      </c>
      <c r="B182" s="54" t="s">
        <v>12</v>
      </c>
      <c r="C182" s="54" t="s">
        <v>212</v>
      </c>
      <c r="D182" s="54" t="s">
        <v>107</v>
      </c>
      <c r="E182" s="54"/>
      <c r="F182" s="55">
        <v>210</v>
      </c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s="28" customFormat="1" ht="18.75" outlineLevel="6">
      <c r="A183" s="16" t="s">
        <v>67</v>
      </c>
      <c r="B183" s="17" t="s">
        <v>58</v>
      </c>
      <c r="C183" s="17" t="s">
        <v>6</v>
      </c>
      <c r="D183" s="17" t="s">
        <v>5</v>
      </c>
      <c r="E183" s="17"/>
      <c r="F183" s="18">
        <f>F184</f>
        <v>0.31</v>
      </c>
      <c r="G183" s="18" t="e">
        <f>#REF!+G184</f>
        <v>#REF!</v>
      </c>
      <c r="H183" s="18" t="e">
        <f>#REF!+H184</f>
        <v>#REF!</v>
      </c>
      <c r="I183" s="18" t="e">
        <f>#REF!+I184</f>
        <v>#REF!</v>
      </c>
      <c r="J183" s="18" t="e">
        <f>#REF!+J184</f>
        <v>#REF!</v>
      </c>
      <c r="K183" s="18" t="e">
        <f>#REF!+K184</f>
        <v>#REF!</v>
      </c>
      <c r="L183" s="18" t="e">
        <f>#REF!+L184</f>
        <v>#REF!</v>
      </c>
      <c r="M183" s="18" t="e">
        <f>#REF!+M184</f>
        <v>#REF!</v>
      </c>
      <c r="N183" s="18" t="e">
        <f>#REF!+N184</f>
        <v>#REF!</v>
      </c>
      <c r="O183" s="18" t="e">
        <f>#REF!+O184</f>
        <v>#REF!</v>
      </c>
      <c r="P183" s="18" t="e">
        <f>#REF!+P184</f>
        <v>#REF!</v>
      </c>
      <c r="Q183" s="18" t="e">
        <f>#REF!+Q184</f>
        <v>#REF!</v>
      </c>
      <c r="R183" s="18" t="e">
        <f>#REF!+R184</f>
        <v>#REF!</v>
      </c>
      <c r="S183" s="18" t="e">
        <f>#REF!+S184</f>
        <v>#REF!</v>
      </c>
      <c r="T183" s="18" t="e">
        <f>#REF!+T184</f>
        <v>#REF!</v>
      </c>
      <c r="U183" s="18" t="e">
        <f>#REF!+U184</f>
        <v>#REF!</v>
      </c>
      <c r="V183" s="18" t="e">
        <f>#REF!+V184</f>
        <v>#REF!</v>
      </c>
    </row>
    <row r="184" spans="1:22" s="28" customFormat="1" ht="17.25" customHeight="1" outlineLevel="3">
      <c r="A184" s="8" t="s">
        <v>37</v>
      </c>
      <c r="B184" s="9" t="s">
        <v>13</v>
      </c>
      <c r="C184" s="9" t="s">
        <v>6</v>
      </c>
      <c r="D184" s="9" t="s">
        <v>5</v>
      </c>
      <c r="E184" s="9"/>
      <c r="F184" s="10">
        <f>F190+F185</f>
        <v>0.31</v>
      </c>
      <c r="G184" s="10" t="e">
        <f>#REF!+G190</f>
        <v>#REF!</v>
      </c>
      <c r="H184" s="10" t="e">
        <f>#REF!+H190</f>
        <v>#REF!</v>
      </c>
      <c r="I184" s="10" t="e">
        <f>#REF!+I190</f>
        <v>#REF!</v>
      </c>
      <c r="J184" s="10" t="e">
        <f>#REF!+J190</f>
        <v>#REF!</v>
      </c>
      <c r="K184" s="10" t="e">
        <f>#REF!+K190</f>
        <v>#REF!</v>
      </c>
      <c r="L184" s="10" t="e">
        <f>#REF!+L190</f>
        <v>#REF!</v>
      </c>
      <c r="M184" s="10" t="e">
        <f>#REF!+M190</f>
        <v>#REF!</v>
      </c>
      <c r="N184" s="10" t="e">
        <f>#REF!+N190</f>
        <v>#REF!</v>
      </c>
      <c r="O184" s="10" t="e">
        <f>#REF!+O190</f>
        <v>#REF!</v>
      </c>
      <c r="P184" s="10" t="e">
        <f>#REF!+P190</f>
        <v>#REF!</v>
      </c>
      <c r="Q184" s="10" t="e">
        <f>#REF!+Q190</f>
        <v>#REF!</v>
      </c>
      <c r="R184" s="10" t="e">
        <f>#REF!+R190</f>
        <v>#REF!</v>
      </c>
      <c r="S184" s="10" t="e">
        <f>#REF!+S190</f>
        <v>#REF!</v>
      </c>
      <c r="T184" s="10" t="e">
        <f>#REF!+T190</f>
        <v>#REF!</v>
      </c>
      <c r="U184" s="10" t="e">
        <f>#REF!+U190</f>
        <v>#REF!</v>
      </c>
      <c r="V184" s="10" t="e">
        <f>#REF!+V190</f>
        <v>#REF!</v>
      </c>
    </row>
    <row r="185" spans="1:22" s="28" customFormat="1" ht="17.25" customHeight="1" outlineLevel="3">
      <c r="A185" s="22" t="s">
        <v>160</v>
      </c>
      <c r="B185" s="9" t="s">
        <v>13</v>
      </c>
      <c r="C185" s="9" t="s">
        <v>161</v>
      </c>
      <c r="D185" s="9" t="s">
        <v>5</v>
      </c>
      <c r="E185" s="9"/>
      <c r="F185" s="10">
        <f>F186</f>
        <v>0.31</v>
      </c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spans="1:22" s="28" customFormat="1" ht="17.25" customHeight="1" outlineLevel="3">
      <c r="A186" s="22" t="s">
        <v>165</v>
      </c>
      <c r="B186" s="9" t="s">
        <v>13</v>
      </c>
      <c r="C186" s="9" t="s">
        <v>162</v>
      </c>
      <c r="D186" s="9" t="s">
        <v>5</v>
      </c>
      <c r="E186" s="9"/>
      <c r="F186" s="10">
        <f>F187</f>
        <v>0.31</v>
      </c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spans="1:22" s="28" customFormat="1" ht="50.25" customHeight="1" outlineLevel="3">
      <c r="A187" s="70" t="s">
        <v>310</v>
      </c>
      <c r="B187" s="19" t="s">
        <v>13</v>
      </c>
      <c r="C187" s="19" t="s">
        <v>309</v>
      </c>
      <c r="D187" s="19" t="s">
        <v>5</v>
      </c>
      <c r="E187" s="19"/>
      <c r="F187" s="20">
        <f>F188</f>
        <v>0.31</v>
      </c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spans="1:22" s="28" customFormat="1" ht="18" customHeight="1" outlineLevel="3">
      <c r="A188" s="5" t="s">
        <v>102</v>
      </c>
      <c r="B188" s="6" t="s">
        <v>13</v>
      </c>
      <c r="C188" s="6" t="s">
        <v>309</v>
      </c>
      <c r="D188" s="6" t="s">
        <v>103</v>
      </c>
      <c r="E188" s="6"/>
      <c r="F188" s="7">
        <f>F189</f>
        <v>0.31</v>
      </c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spans="1:22" s="28" customFormat="1" ht="17.25" customHeight="1" outlineLevel="3">
      <c r="A189" s="53" t="s">
        <v>97</v>
      </c>
      <c r="B189" s="54" t="s">
        <v>13</v>
      </c>
      <c r="C189" s="54" t="s">
        <v>309</v>
      </c>
      <c r="D189" s="54" t="s">
        <v>96</v>
      </c>
      <c r="E189" s="54"/>
      <c r="F189" s="55">
        <v>0.31</v>
      </c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</row>
    <row r="190" spans="1:22" s="28" customFormat="1" ht="15.75" outlineLevel="4">
      <c r="A190" s="14" t="s">
        <v>213</v>
      </c>
      <c r="B190" s="12" t="s">
        <v>13</v>
      </c>
      <c r="C190" s="12" t="s">
        <v>6</v>
      </c>
      <c r="D190" s="12" t="s">
        <v>5</v>
      </c>
      <c r="E190" s="12"/>
      <c r="F190" s="13">
        <f>F191</f>
        <v>0</v>
      </c>
      <c r="G190" s="13" t="e">
        <f>#REF!</f>
        <v>#REF!</v>
      </c>
      <c r="H190" s="13" t="e">
        <f>#REF!</f>
        <v>#REF!</v>
      </c>
      <c r="I190" s="13" t="e">
        <f>#REF!</f>
        <v>#REF!</v>
      </c>
      <c r="J190" s="13" t="e">
        <f>#REF!</f>
        <v>#REF!</v>
      </c>
      <c r="K190" s="13" t="e">
        <f>#REF!</f>
        <v>#REF!</v>
      </c>
      <c r="L190" s="13" t="e">
        <f>#REF!</f>
        <v>#REF!</v>
      </c>
      <c r="M190" s="13" t="e">
        <f>#REF!</f>
        <v>#REF!</v>
      </c>
      <c r="N190" s="13" t="e">
        <f>#REF!</f>
        <v>#REF!</v>
      </c>
      <c r="O190" s="13" t="e">
        <f>#REF!</f>
        <v>#REF!</v>
      </c>
      <c r="P190" s="13" t="e">
        <f>#REF!</f>
        <v>#REF!</v>
      </c>
      <c r="Q190" s="13" t="e">
        <f>#REF!</f>
        <v>#REF!</v>
      </c>
      <c r="R190" s="13" t="e">
        <f>#REF!</f>
        <v>#REF!</v>
      </c>
      <c r="S190" s="13" t="e">
        <f>#REF!</f>
        <v>#REF!</v>
      </c>
      <c r="T190" s="13" t="e">
        <f>#REF!</f>
        <v>#REF!</v>
      </c>
      <c r="U190" s="13" t="e">
        <f>#REF!</f>
        <v>#REF!</v>
      </c>
      <c r="V190" s="13" t="e">
        <f>#REF!</f>
        <v>#REF!</v>
      </c>
    </row>
    <row r="191" spans="1:22" s="28" customFormat="1" ht="31.5" outlineLevel="5">
      <c r="A191" s="56" t="s">
        <v>152</v>
      </c>
      <c r="B191" s="19" t="s">
        <v>13</v>
      </c>
      <c r="C191" s="19" t="s">
        <v>214</v>
      </c>
      <c r="D191" s="19" t="s">
        <v>5</v>
      </c>
      <c r="E191" s="19"/>
      <c r="F191" s="20">
        <f>F192</f>
        <v>0</v>
      </c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s="28" customFormat="1" ht="78.75" outlineLevel="5">
      <c r="A192" s="5" t="s">
        <v>216</v>
      </c>
      <c r="B192" s="6" t="s">
        <v>13</v>
      </c>
      <c r="C192" s="6" t="s">
        <v>215</v>
      </c>
      <c r="D192" s="6" t="s">
        <v>5</v>
      </c>
      <c r="E192" s="6"/>
      <c r="F192" s="7">
        <f>F193</f>
        <v>0</v>
      </c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s="28" customFormat="1" ht="15.75" outlineLevel="5">
      <c r="A193" s="53" t="s">
        <v>134</v>
      </c>
      <c r="B193" s="54" t="s">
        <v>13</v>
      </c>
      <c r="C193" s="54" t="s">
        <v>215</v>
      </c>
      <c r="D193" s="54" t="s">
        <v>133</v>
      </c>
      <c r="E193" s="54"/>
      <c r="F193" s="55">
        <v>0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s="28" customFormat="1" ht="18.75" outlineLevel="6">
      <c r="A194" s="16" t="s">
        <v>57</v>
      </c>
      <c r="B194" s="17" t="s">
        <v>56</v>
      </c>
      <c r="C194" s="17" t="s">
        <v>6</v>
      </c>
      <c r="D194" s="17" t="s">
        <v>5</v>
      </c>
      <c r="E194" s="17"/>
      <c r="F194" s="18">
        <f>F195+F211+F247+F252+F266</f>
        <v>385509.2700000001</v>
      </c>
      <c r="G194" s="18" t="e">
        <f aca="true" t="shared" si="30" ref="G194:V194">G196+G211+G252+G266</f>
        <v>#REF!</v>
      </c>
      <c r="H194" s="18" t="e">
        <f t="shared" si="30"/>
        <v>#REF!</v>
      </c>
      <c r="I194" s="18" t="e">
        <f t="shared" si="30"/>
        <v>#REF!</v>
      </c>
      <c r="J194" s="18" t="e">
        <f t="shared" si="30"/>
        <v>#REF!</v>
      </c>
      <c r="K194" s="18" t="e">
        <f t="shared" si="30"/>
        <v>#REF!</v>
      </c>
      <c r="L194" s="18" t="e">
        <f t="shared" si="30"/>
        <v>#REF!</v>
      </c>
      <c r="M194" s="18" t="e">
        <f t="shared" si="30"/>
        <v>#REF!</v>
      </c>
      <c r="N194" s="18" t="e">
        <f t="shared" si="30"/>
        <v>#REF!</v>
      </c>
      <c r="O194" s="18" t="e">
        <f t="shared" si="30"/>
        <v>#REF!</v>
      </c>
      <c r="P194" s="18" t="e">
        <f t="shared" si="30"/>
        <v>#REF!</v>
      </c>
      <c r="Q194" s="18" t="e">
        <f t="shared" si="30"/>
        <v>#REF!</v>
      </c>
      <c r="R194" s="18" t="e">
        <f t="shared" si="30"/>
        <v>#REF!</v>
      </c>
      <c r="S194" s="18" t="e">
        <f t="shared" si="30"/>
        <v>#REF!</v>
      </c>
      <c r="T194" s="18" t="e">
        <f t="shared" si="30"/>
        <v>#REF!</v>
      </c>
      <c r="U194" s="18" t="e">
        <f t="shared" si="30"/>
        <v>#REF!</v>
      </c>
      <c r="V194" s="18" t="e">
        <f t="shared" si="30"/>
        <v>#REF!</v>
      </c>
    </row>
    <row r="195" spans="1:22" s="28" customFormat="1" ht="18.75" outlineLevel="6">
      <c r="A195" s="16" t="s">
        <v>45</v>
      </c>
      <c r="B195" s="17" t="s">
        <v>21</v>
      </c>
      <c r="C195" s="17" t="s">
        <v>6</v>
      </c>
      <c r="D195" s="17" t="s">
        <v>5</v>
      </c>
      <c r="E195" s="17"/>
      <c r="F195" s="18">
        <f>F196</f>
        <v>71699.09</v>
      </c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 s="28" customFormat="1" ht="15.75" outlineLevel="6">
      <c r="A196" s="76" t="s">
        <v>217</v>
      </c>
      <c r="B196" s="9" t="s">
        <v>21</v>
      </c>
      <c r="C196" s="9" t="s">
        <v>219</v>
      </c>
      <c r="D196" s="9" t="s">
        <v>5</v>
      </c>
      <c r="E196" s="9"/>
      <c r="F196" s="10">
        <f>F197</f>
        <v>71699.09</v>
      </c>
      <c r="G196" s="10">
        <f aca="true" t="shared" si="31" ref="G196:V196">G197</f>
        <v>0</v>
      </c>
      <c r="H196" s="10">
        <f t="shared" si="31"/>
        <v>0</v>
      </c>
      <c r="I196" s="10">
        <f t="shared" si="31"/>
        <v>0</v>
      </c>
      <c r="J196" s="10">
        <f t="shared" si="31"/>
        <v>0</v>
      </c>
      <c r="K196" s="10">
        <f t="shared" si="31"/>
        <v>0</v>
      </c>
      <c r="L196" s="10">
        <f t="shared" si="31"/>
        <v>0</v>
      </c>
      <c r="M196" s="10">
        <f t="shared" si="31"/>
        <v>0</v>
      </c>
      <c r="N196" s="10">
        <f t="shared" si="31"/>
        <v>0</v>
      </c>
      <c r="O196" s="10">
        <f t="shared" si="31"/>
        <v>0</v>
      </c>
      <c r="P196" s="10">
        <f t="shared" si="31"/>
        <v>0</v>
      </c>
      <c r="Q196" s="10">
        <f t="shared" si="31"/>
        <v>0</v>
      </c>
      <c r="R196" s="10">
        <f t="shared" si="31"/>
        <v>0</v>
      </c>
      <c r="S196" s="10">
        <f t="shared" si="31"/>
        <v>0</v>
      </c>
      <c r="T196" s="10">
        <f t="shared" si="31"/>
        <v>0</v>
      </c>
      <c r="U196" s="10">
        <f t="shared" si="31"/>
        <v>0</v>
      </c>
      <c r="V196" s="10">
        <f t="shared" si="31"/>
        <v>0</v>
      </c>
    </row>
    <row r="197" spans="1:22" s="28" customFormat="1" ht="19.5" customHeight="1" outlineLevel="6">
      <c r="A197" s="76" t="s">
        <v>218</v>
      </c>
      <c r="B197" s="12" t="s">
        <v>21</v>
      </c>
      <c r="C197" s="12" t="s">
        <v>220</v>
      </c>
      <c r="D197" s="12" t="s">
        <v>5</v>
      </c>
      <c r="E197" s="12"/>
      <c r="F197" s="13">
        <f>F198+F201+F204</f>
        <v>71699.09</v>
      </c>
      <c r="G197" s="13">
        <f aca="true" t="shared" si="32" ref="G197:V197">G198</f>
        <v>0</v>
      </c>
      <c r="H197" s="13">
        <f t="shared" si="32"/>
        <v>0</v>
      </c>
      <c r="I197" s="13">
        <f t="shared" si="32"/>
        <v>0</v>
      </c>
      <c r="J197" s="13">
        <f t="shared" si="32"/>
        <v>0</v>
      </c>
      <c r="K197" s="13">
        <f t="shared" si="32"/>
        <v>0</v>
      </c>
      <c r="L197" s="13">
        <f t="shared" si="32"/>
        <v>0</v>
      </c>
      <c r="M197" s="13">
        <f t="shared" si="32"/>
        <v>0</v>
      </c>
      <c r="N197" s="13">
        <f t="shared" si="32"/>
        <v>0</v>
      </c>
      <c r="O197" s="13">
        <f t="shared" si="32"/>
        <v>0</v>
      </c>
      <c r="P197" s="13">
        <f t="shared" si="32"/>
        <v>0</v>
      </c>
      <c r="Q197" s="13">
        <f t="shared" si="32"/>
        <v>0</v>
      </c>
      <c r="R197" s="13">
        <f t="shared" si="32"/>
        <v>0</v>
      </c>
      <c r="S197" s="13">
        <f t="shared" si="32"/>
        <v>0</v>
      </c>
      <c r="T197" s="13">
        <f t="shared" si="32"/>
        <v>0</v>
      </c>
      <c r="U197" s="13">
        <f t="shared" si="32"/>
        <v>0</v>
      </c>
      <c r="V197" s="13">
        <f t="shared" si="32"/>
        <v>0</v>
      </c>
    </row>
    <row r="198" spans="1:22" s="28" customFormat="1" ht="31.5" outlineLevel="6">
      <c r="A198" s="56" t="s">
        <v>221</v>
      </c>
      <c r="B198" s="19" t="s">
        <v>21</v>
      </c>
      <c r="C198" s="19" t="s">
        <v>222</v>
      </c>
      <c r="D198" s="19" t="s">
        <v>5</v>
      </c>
      <c r="E198" s="19"/>
      <c r="F198" s="20">
        <f>F199</f>
        <v>24599.76</v>
      </c>
      <c r="G198" s="7">
        <f aca="true" t="shared" si="33" ref="G198:V198">G200</f>
        <v>0</v>
      </c>
      <c r="H198" s="7">
        <f t="shared" si="33"/>
        <v>0</v>
      </c>
      <c r="I198" s="7">
        <f t="shared" si="33"/>
        <v>0</v>
      </c>
      <c r="J198" s="7">
        <f t="shared" si="33"/>
        <v>0</v>
      </c>
      <c r="K198" s="7">
        <f t="shared" si="33"/>
        <v>0</v>
      </c>
      <c r="L198" s="7">
        <f t="shared" si="33"/>
        <v>0</v>
      </c>
      <c r="M198" s="7">
        <f t="shared" si="33"/>
        <v>0</v>
      </c>
      <c r="N198" s="7">
        <f t="shared" si="33"/>
        <v>0</v>
      </c>
      <c r="O198" s="7">
        <f t="shared" si="33"/>
        <v>0</v>
      </c>
      <c r="P198" s="7">
        <f t="shared" si="33"/>
        <v>0</v>
      </c>
      <c r="Q198" s="7">
        <f t="shared" si="33"/>
        <v>0</v>
      </c>
      <c r="R198" s="7">
        <f t="shared" si="33"/>
        <v>0</v>
      </c>
      <c r="S198" s="7">
        <f t="shared" si="33"/>
        <v>0</v>
      </c>
      <c r="T198" s="7">
        <f t="shared" si="33"/>
        <v>0</v>
      </c>
      <c r="U198" s="7">
        <f t="shared" si="33"/>
        <v>0</v>
      </c>
      <c r="V198" s="7">
        <f t="shared" si="33"/>
        <v>0</v>
      </c>
    </row>
    <row r="199" spans="1:22" s="28" customFormat="1" ht="15.75" outlineLevel="6">
      <c r="A199" s="5" t="s">
        <v>135</v>
      </c>
      <c r="B199" s="6" t="s">
        <v>21</v>
      </c>
      <c r="C199" s="6" t="s">
        <v>222</v>
      </c>
      <c r="D199" s="6" t="s">
        <v>136</v>
      </c>
      <c r="E199" s="6"/>
      <c r="F199" s="7">
        <f>F200</f>
        <v>24599.76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s="28" customFormat="1" ht="47.25" outlineLevel="6">
      <c r="A200" s="62" t="s">
        <v>88</v>
      </c>
      <c r="B200" s="54" t="s">
        <v>21</v>
      </c>
      <c r="C200" s="54" t="s">
        <v>222</v>
      </c>
      <c r="D200" s="54" t="s">
        <v>89</v>
      </c>
      <c r="E200" s="54"/>
      <c r="F200" s="55">
        <v>24599.76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s="28" customFormat="1" ht="63" outlineLevel="6">
      <c r="A201" s="70" t="s">
        <v>226</v>
      </c>
      <c r="B201" s="19" t="s">
        <v>21</v>
      </c>
      <c r="C201" s="19" t="s">
        <v>227</v>
      </c>
      <c r="D201" s="19" t="s">
        <v>5</v>
      </c>
      <c r="E201" s="19"/>
      <c r="F201" s="20">
        <f>F202</f>
        <v>46802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s="28" customFormat="1" ht="15.75" outlineLevel="6">
      <c r="A202" s="5" t="s">
        <v>135</v>
      </c>
      <c r="B202" s="6" t="s">
        <v>21</v>
      </c>
      <c r="C202" s="6" t="s">
        <v>227</v>
      </c>
      <c r="D202" s="6" t="s">
        <v>136</v>
      </c>
      <c r="E202" s="6"/>
      <c r="F202" s="7">
        <f>F203</f>
        <v>46802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s="28" customFormat="1" ht="47.25" outlineLevel="6">
      <c r="A203" s="62" t="s">
        <v>88</v>
      </c>
      <c r="B203" s="54" t="s">
        <v>21</v>
      </c>
      <c r="C203" s="54" t="s">
        <v>227</v>
      </c>
      <c r="D203" s="54" t="s">
        <v>89</v>
      </c>
      <c r="E203" s="54"/>
      <c r="F203" s="55">
        <v>46802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s="28" customFormat="1" ht="31.5" outlineLevel="6">
      <c r="A204" s="77" t="s">
        <v>234</v>
      </c>
      <c r="B204" s="19" t="s">
        <v>21</v>
      </c>
      <c r="C204" s="19" t="s">
        <v>223</v>
      </c>
      <c r="D204" s="19" t="s">
        <v>5</v>
      </c>
      <c r="E204" s="19"/>
      <c r="F204" s="20">
        <f>F205</f>
        <v>297.33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s="28" customFormat="1" ht="15.75" outlineLevel="6">
      <c r="A205" s="5" t="s">
        <v>135</v>
      </c>
      <c r="B205" s="6" t="s">
        <v>21</v>
      </c>
      <c r="C205" s="6" t="s">
        <v>223</v>
      </c>
      <c r="D205" s="6" t="s">
        <v>136</v>
      </c>
      <c r="E205" s="6"/>
      <c r="F205" s="7">
        <f>F206</f>
        <v>297.33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s="28" customFormat="1" ht="15.75" outlineLevel="6">
      <c r="A206" s="65" t="s">
        <v>90</v>
      </c>
      <c r="B206" s="54" t="s">
        <v>21</v>
      </c>
      <c r="C206" s="54" t="s">
        <v>223</v>
      </c>
      <c r="D206" s="54" t="s">
        <v>91</v>
      </c>
      <c r="E206" s="54"/>
      <c r="F206" s="55">
        <v>297.33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s="28" customFormat="1" ht="47.25" outlineLevel="6">
      <c r="A207" s="78" t="s">
        <v>224</v>
      </c>
      <c r="B207" s="9" t="s">
        <v>21</v>
      </c>
      <c r="C207" s="9" t="s">
        <v>228</v>
      </c>
      <c r="D207" s="9" t="s">
        <v>5</v>
      </c>
      <c r="E207" s="9"/>
      <c r="F207" s="10">
        <f>F208</f>
        <v>0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s="28" customFormat="1" ht="31.5" outlineLevel="6">
      <c r="A208" s="77" t="s">
        <v>225</v>
      </c>
      <c r="B208" s="19" t="s">
        <v>21</v>
      </c>
      <c r="C208" s="19" t="s">
        <v>229</v>
      </c>
      <c r="D208" s="19" t="s">
        <v>5</v>
      </c>
      <c r="E208" s="19"/>
      <c r="F208" s="20">
        <f>F209</f>
        <v>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s="28" customFormat="1" ht="15.75" outlineLevel="6">
      <c r="A209" s="5" t="s">
        <v>135</v>
      </c>
      <c r="B209" s="6" t="s">
        <v>21</v>
      </c>
      <c r="C209" s="6" t="s">
        <v>229</v>
      </c>
      <c r="D209" s="6" t="s">
        <v>136</v>
      </c>
      <c r="E209" s="6"/>
      <c r="F209" s="7">
        <f>F210</f>
        <v>0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s="28" customFormat="1" ht="15.75" outlineLevel="6">
      <c r="A210" s="65" t="s">
        <v>90</v>
      </c>
      <c r="B210" s="54" t="s">
        <v>21</v>
      </c>
      <c r="C210" s="54" t="s">
        <v>229</v>
      </c>
      <c r="D210" s="54" t="s">
        <v>91</v>
      </c>
      <c r="E210" s="54"/>
      <c r="F210" s="55">
        <v>0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s="28" customFormat="1" ht="15.75" outlineLevel="6">
      <c r="A211" s="79" t="s">
        <v>44</v>
      </c>
      <c r="B211" s="34" t="s">
        <v>22</v>
      </c>
      <c r="C211" s="34" t="s">
        <v>6</v>
      </c>
      <c r="D211" s="34" t="s">
        <v>5</v>
      </c>
      <c r="E211" s="34"/>
      <c r="F211" s="72">
        <f>F212+F243</f>
        <v>296611.59</v>
      </c>
      <c r="G211" s="10" t="e">
        <f>G213+#REF!+G243+#REF!+#REF!+#REF!+#REF!</f>
        <v>#REF!</v>
      </c>
      <c r="H211" s="10" t="e">
        <f>H213+#REF!+H243+#REF!+#REF!+#REF!+#REF!</f>
        <v>#REF!</v>
      </c>
      <c r="I211" s="10" t="e">
        <f>I213+#REF!+I243+#REF!+#REF!+#REF!+#REF!</f>
        <v>#REF!</v>
      </c>
      <c r="J211" s="10" t="e">
        <f>J213+#REF!+J243+#REF!+#REF!+#REF!+#REF!</f>
        <v>#REF!</v>
      </c>
      <c r="K211" s="10" t="e">
        <f>K213+#REF!+K243+#REF!+#REF!+#REF!+#REF!</f>
        <v>#REF!</v>
      </c>
      <c r="L211" s="10" t="e">
        <f>L213+#REF!+L243+#REF!+#REF!+#REF!+#REF!</f>
        <v>#REF!</v>
      </c>
      <c r="M211" s="10" t="e">
        <f>M213+#REF!+M243+#REF!+#REF!+#REF!+#REF!</f>
        <v>#REF!</v>
      </c>
      <c r="N211" s="10" t="e">
        <f>N213+#REF!+N243+#REF!+#REF!+#REF!+#REF!</f>
        <v>#REF!</v>
      </c>
      <c r="O211" s="10" t="e">
        <f>O213+#REF!+O243+#REF!+#REF!+#REF!+#REF!</f>
        <v>#REF!</v>
      </c>
      <c r="P211" s="10" t="e">
        <f>P213+#REF!+P243+#REF!+#REF!+#REF!+#REF!</f>
        <v>#REF!</v>
      </c>
      <c r="Q211" s="10" t="e">
        <f>Q213+#REF!+Q243+#REF!+#REF!+#REF!+#REF!</f>
        <v>#REF!</v>
      </c>
      <c r="R211" s="10" t="e">
        <f>R213+#REF!+R243+#REF!+#REF!+#REF!+#REF!</f>
        <v>#REF!</v>
      </c>
      <c r="S211" s="10" t="e">
        <f>S213+#REF!+S243+#REF!+#REF!+#REF!+#REF!</f>
        <v>#REF!</v>
      </c>
      <c r="T211" s="10" t="e">
        <f>T213+#REF!+T243+#REF!+#REF!+#REF!+#REF!</f>
        <v>#REF!</v>
      </c>
      <c r="U211" s="10" t="e">
        <f>U213+#REF!+U243+#REF!+#REF!+#REF!+#REF!</f>
        <v>#REF!</v>
      </c>
      <c r="V211" s="10" t="e">
        <f>V213+#REF!+V243+#REF!+#REF!+#REF!+#REF!</f>
        <v>#REF!</v>
      </c>
    </row>
    <row r="212" spans="1:22" s="28" customFormat="1" ht="15.75" outlineLevel="6">
      <c r="A212" s="76" t="s">
        <v>217</v>
      </c>
      <c r="B212" s="9" t="s">
        <v>22</v>
      </c>
      <c r="C212" s="9" t="s">
        <v>219</v>
      </c>
      <c r="D212" s="9" t="s">
        <v>5</v>
      </c>
      <c r="E212" s="9"/>
      <c r="F212" s="10">
        <f>F213+F239</f>
        <v>287279.79000000004</v>
      </c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1:22" s="28" customFormat="1" ht="15.75" outlineLevel="6">
      <c r="A213" s="23" t="s">
        <v>230</v>
      </c>
      <c r="B213" s="12" t="s">
        <v>22</v>
      </c>
      <c r="C213" s="12" t="s">
        <v>231</v>
      </c>
      <c r="D213" s="12" t="s">
        <v>5</v>
      </c>
      <c r="E213" s="12"/>
      <c r="F213" s="13">
        <f>F214+F223+F226+F231</f>
        <v>268519.89</v>
      </c>
      <c r="G213" s="13">
        <f aca="true" t="shared" si="34" ref="G213:V214">G214</f>
        <v>0</v>
      </c>
      <c r="H213" s="13">
        <f t="shared" si="34"/>
        <v>0</v>
      </c>
      <c r="I213" s="13">
        <f t="shared" si="34"/>
        <v>0</v>
      </c>
      <c r="J213" s="13">
        <f t="shared" si="34"/>
        <v>0</v>
      </c>
      <c r="K213" s="13">
        <f t="shared" si="34"/>
        <v>0</v>
      </c>
      <c r="L213" s="13">
        <f t="shared" si="34"/>
        <v>0</v>
      </c>
      <c r="M213" s="13">
        <f t="shared" si="34"/>
        <v>0</v>
      </c>
      <c r="N213" s="13">
        <f t="shared" si="34"/>
        <v>0</v>
      </c>
      <c r="O213" s="13">
        <f t="shared" si="34"/>
        <v>0</v>
      </c>
      <c r="P213" s="13">
        <f t="shared" si="34"/>
        <v>0</v>
      </c>
      <c r="Q213" s="13">
        <f t="shared" si="34"/>
        <v>0</v>
      </c>
      <c r="R213" s="13">
        <f t="shared" si="34"/>
        <v>0</v>
      </c>
      <c r="S213" s="13">
        <f t="shared" si="34"/>
        <v>0</v>
      </c>
      <c r="T213" s="13">
        <f t="shared" si="34"/>
        <v>0</v>
      </c>
      <c r="U213" s="13">
        <f t="shared" si="34"/>
        <v>0</v>
      </c>
      <c r="V213" s="13">
        <f t="shared" si="34"/>
        <v>0</v>
      </c>
    </row>
    <row r="214" spans="1:22" s="28" customFormat="1" ht="31.5" outlineLevel="6">
      <c r="A214" s="56" t="s">
        <v>178</v>
      </c>
      <c r="B214" s="19" t="s">
        <v>22</v>
      </c>
      <c r="C214" s="19" t="s">
        <v>232</v>
      </c>
      <c r="D214" s="19" t="s">
        <v>5</v>
      </c>
      <c r="E214" s="19"/>
      <c r="F214" s="20">
        <f>F215+F217+F220</f>
        <v>37423.770000000004</v>
      </c>
      <c r="G214" s="7">
        <f t="shared" si="34"/>
        <v>0</v>
      </c>
      <c r="H214" s="7">
        <f t="shared" si="34"/>
        <v>0</v>
      </c>
      <c r="I214" s="7">
        <f t="shared" si="34"/>
        <v>0</v>
      </c>
      <c r="J214" s="7">
        <f t="shared" si="34"/>
        <v>0</v>
      </c>
      <c r="K214" s="7">
        <f t="shared" si="34"/>
        <v>0</v>
      </c>
      <c r="L214" s="7">
        <f t="shared" si="34"/>
        <v>0</v>
      </c>
      <c r="M214" s="7">
        <f t="shared" si="34"/>
        <v>0</v>
      </c>
      <c r="N214" s="7">
        <f t="shared" si="34"/>
        <v>0</v>
      </c>
      <c r="O214" s="7">
        <f t="shared" si="34"/>
        <v>0</v>
      </c>
      <c r="P214" s="7">
        <f t="shared" si="34"/>
        <v>0</v>
      </c>
      <c r="Q214" s="7">
        <f t="shared" si="34"/>
        <v>0</v>
      </c>
      <c r="R214" s="7">
        <f t="shared" si="34"/>
        <v>0</v>
      </c>
      <c r="S214" s="7">
        <f t="shared" si="34"/>
        <v>0</v>
      </c>
      <c r="T214" s="7">
        <f t="shared" si="34"/>
        <v>0</v>
      </c>
      <c r="U214" s="7">
        <f t="shared" si="34"/>
        <v>0</v>
      </c>
      <c r="V214" s="7">
        <f t="shared" si="34"/>
        <v>0</v>
      </c>
    </row>
    <row r="215" spans="1:22" s="28" customFormat="1" ht="15.75" outlineLevel="6">
      <c r="A215" s="5" t="s">
        <v>122</v>
      </c>
      <c r="B215" s="6" t="s">
        <v>22</v>
      </c>
      <c r="C215" s="6" t="s">
        <v>232</v>
      </c>
      <c r="D215" s="6" t="s">
        <v>123</v>
      </c>
      <c r="E215" s="6"/>
      <c r="F215" s="7">
        <f>F216</f>
        <v>10753.77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s="28" customFormat="1" ht="15.75" outlineLevel="6">
      <c r="A216" s="53" t="s">
        <v>97</v>
      </c>
      <c r="B216" s="54" t="s">
        <v>22</v>
      </c>
      <c r="C216" s="54" t="s">
        <v>232</v>
      </c>
      <c r="D216" s="54" t="s">
        <v>124</v>
      </c>
      <c r="E216" s="54"/>
      <c r="F216" s="55">
        <v>10753.77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s="28" customFormat="1" ht="31.5" outlineLevel="6">
      <c r="A217" s="5" t="s">
        <v>102</v>
      </c>
      <c r="B217" s="6" t="s">
        <v>22</v>
      </c>
      <c r="C217" s="6" t="s">
        <v>232</v>
      </c>
      <c r="D217" s="6" t="s">
        <v>103</v>
      </c>
      <c r="E217" s="6"/>
      <c r="F217" s="7">
        <f>F218+F219</f>
        <v>23968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28" customFormat="1" ht="31.5" outlineLevel="6">
      <c r="A218" s="53" t="s">
        <v>104</v>
      </c>
      <c r="B218" s="54" t="s">
        <v>22</v>
      </c>
      <c r="C218" s="54" t="s">
        <v>232</v>
      </c>
      <c r="D218" s="54" t="s">
        <v>105</v>
      </c>
      <c r="E218" s="54"/>
      <c r="F218" s="55">
        <v>0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28" customFormat="1" ht="31.5" outlineLevel="6">
      <c r="A219" s="53" t="s">
        <v>106</v>
      </c>
      <c r="B219" s="54" t="s">
        <v>22</v>
      </c>
      <c r="C219" s="54" t="s">
        <v>232</v>
      </c>
      <c r="D219" s="54" t="s">
        <v>107</v>
      </c>
      <c r="E219" s="54"/>
      <c r="F219" s="55">
        <v>23968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s="28" customFormat="1" ht="15.75" outlineLevel="6">
      <c r="A220" s="5" t="s">
        <v>108</v>
      </c>
      <c r="B220" s="6" t="s">
        <v>22</v>
      </c>
      <c r="C220" s="6" t="s">
        <v>232</v>
      </c>
      <c r="D220" s="6" t="s">
        <v>109</v>
      </c>
      <c r="E220" s="6"/>
      <c r="F220" s="7">
        <f>F221+F222</f>
        <v>2702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28" customFormat="1" ht="31.5" outlineLevel="6">
      <c r="A221" s="53" t="s">
        <v>110</v>
      </c>
      <c r="B221" s="54" t="s">
        <v>22</v>
      </c>
      <c r="C221" s="54" t="s">
        <v>232</v>
      </c>
      <c r="D221" s="54" t="s">
        <v>112</v>
      </c>
      <c r="E221" s="54"/>
      <c r="F221" s="55">
        <v>2200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28" customFormat="1" ht="15.75" outlineLevel="6">
      <c r="A222" s="53" t="s">
        <v>111</v>
      </c>
      <c r="B222" s="54" t="s">
        <v>22</v>
      </c>
      <c r="C222" s="54" t="s">
        <v>232</v>
      </c>
      <c r="D222" s="54" t="s">
        <v>113</v>
      </c>
      <c r="E222" s="54"/>
      <c r="F222" s="55">
        <v>502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s="28" customFormat="1" ht="31.5" outlineLevel="6">
      <c r="A223" s="56" t="s">
        <v>221</v>
      </c>
      <c r="B223" s="19" t="s">
        <v>22</v>
      </c>
      <c r="C223" s="19" t="s">
        <v>233</v>
      </c>
      <c r="D223" s="19" t="s">
        <v>5</v>
      </c>
      <c r="E223" s="19"/>
      <c r="F223" s="20">
        <f>F224</f>
        <v>21623.52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28" customFormat="1" ht="15.75" outlineLevel="6">
      <c r="A224" s="5" t="s">
        <v>135</v>
      </c>
      <c r="B224" s="6" t="s">
        <v>22</v>
      </c>
      <c r="C224" s="6" t="s">
        <v>233</v>
      </c>
      <c r="D224" s="6" t="s">
        <v>136</v>
      </c>
      <c r="E224" s="6"/>
      <c r="F224" s="7">
        <f>F225</f>
        <v>21623.52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s="28" customFormat="1" ht="47.25" outlineLevel="6">
      <c r="A225" s="62" t="s">
        <v>88</v>
      </c>
      <c r="B225" s="54" t="s">
        <v>22</v>
      </c>
      <c r="C225" s="54" t="s">
        <v>233</v>
      </c>
      <c r="D225" s="54" t="s">
        <v>89</v>
      </c>
      <c r="E225" s="54"/>
      <c r="F225" s="55">
        <v>21623.52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s="28" customFormat="1" ht="31.5" outlineLevel="6">
      <c r="A226" s="63" t="s">
        <v>235</v>
      </c>
      <c r="B226" s="19" t="s">
        <v>22</v>
      </c>
      <c r="C226" s="19" t="s">
        <v>236</v>
      </c>
      <c r="D226" s="19" t="s">
        <v>5</v>
      </c>
      <c r="E226" s="19"/>
      <c r="F226" s="20">
        <f>F227+F229</f>
        <v>5691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s="28" customFormat="1" ht="31.5" outlineLevel="6">
      <c r="A227" s="5" t="s">
        <v>102</v>
      </c>
      <c r="B227" s="6" t="s">
        <v>22</v>
      </c>
      <c r="C227" s="6" t="s">
        <v>236</v>
      </c>
      <c r="D227" s="6" t="s">
        <v>103</v>
      </c>
      <c r="E227" s="6"/>
      <c r="F227" s="7">
        <f>F228</f>
        <v>2468.04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s="28" customFormat="1" ht="31.5" outlineLevel="6">
      <c r="A228" s="53" t="s">
        <v>106</v>
      </c>
      <c r="B228" s="54" t="s">
        <v>22</v>
      </c>
      <c r="C228" s="54" t="s">
        <v>236</v>
      </c>
      <c r="D228" s="54" t="s">
        <v>107</v>
      </c>
      <c r="E228" s="54"/>
      <c r="F228" s="55">
        <v>2468.04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s="28" customFormat="1" ht="15.75" outlineLevel="6">
      <c r="A229" s="5" t="s">
        <v>135</v>
      </c>
      <c r="B229" s="6" t="s">
        <v>22</v>
      </c>
      <c r="C229" s="6" t="s">
        <v>236</v>
      </c>
      <c r="D229" s="6" t="s">
        <v>136</v>
      </c>
      <c r="E229" s="6"/>
      <c r="F229" s="7">
        <f>F230</f>
        <v>3222.96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s="28" customFormat="1" ht="47.25" outlineLevel="6">
      <c r="A230" s="62" t="s">
        <v>88</v>
      </c>
      <c r="B230" s="54" t="s">
        <v>22</v>
      </c>
      <c r="C230" s="54" t="s">
        <v>236</v>
      </c>
      <c r="D230" s="54" t="s">
        <v>89</v>
      </c>
      <c r="E230" s="54"/>
      <c r="F230" s="55">
        <v>3222.96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s="28" customFormat="1" ht="51" customHeight="1" outlineLevel="6">
      <c r="A231" s="64" t="s">
        <v>237</v>
      </c>
      <c r="B231" s="68" t="s">
        <v>22</v>
      </c>
      <c r="C231" s="68" t="s">
        <v>238</v>
      </c>
      <c r="D231" s="68" t="s">
        <v>5</v>
      </c>
      <c r="E231" s="68"/>
      <c r="F231" s="69">
        <f>F232+F234+F237</f>
        <v>203781.6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s="28" customFormat="1" ht="15.75" outlineLevel="6">
      <c r="A232" s="5" t="s">
        <v>122</v>
      </c>
      <c r="B232" s="6" t="s">
        <v>22</v>
      </c>
      <c r="C232" s="6" t="s">
        <v>238</v>
      </c>
      <c r="D232" s="6" t="s">
        <v>123</v>
      </c>
      <c r="E232" s="6"/>
      <c r="F232" s="7">
        <f>F233</f>
        <v>133164.07</v>
      </c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s="28" customFormat="1" ht="15.75" outlineLevel="6">
      <c r="A233" s="53" t="s">
        <v>97</v>
      </c>
      <c r="B233" s="54" t="s">
        <v>22</v>
      </c>
      <c r="C233" s="54" t="s">
        <v>238</v>
      </c>
      <c r="D233" s="54" t="s">
        <v>124</v>
      </c>
      <c r="E233" s="54"/>
      <c r="F233" s="55">
        <v>133164.07</v>
      </c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s="28" customFormat="1" ht="31.5" outlineLevel="6">
      <c r="A234" s="5" t="s">
        <v>102</v>
      </c>
      <c r="B234" s="6" t="s">
        <v>22</v>
      </c>
      <c r="C234" s="6" t="s">
        <v>238</v>
      </c>
      <c r="D234" s="6" t="s">
        <v>103</v>
      </c>
      <c r="E234" s="6"/>
      <c r="F234" s="7">
        <f>F236+F235</f>
        <v>469.25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s="28" customFormat="1" ht="31.5" outlineLevel="6">
      <c r="A235" s="53" t="s">
        <v>104</v>
      </c>
      <c r="B235" s="54" t="s">
        <v>22</v>
      </c>
      <c r="C235" s="54" t="s">
        <v>238</v>
      </c>
      <c r="D235" s="54" t="s">
        <v>105</v>
      </c>
      <c r="E235" s="54"/>
      <c r="F235" s="55">
        <v>0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s="28" customFormat="1" ht="31.5" outlineLevel="6">
      <c r="A236" s="53" t="s">
        <v>106</v>
      </c>
      <c r="B236" s="54" t="s">
        <v>22</v>
      </c>
      <c r="C236" s="54" t="s">
        <v>238</v>
      </c>
      <c r="D236" s="54" t="s">
        <v>107</v>
      </c>
      <c r="E236" s="54"/>
      <c r="F236" s="55">
        <v>469.25</v>
      </c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s="28" customFormat="1" ht="15.75" outlineLevel="6">
      <c r="A237" s="5" t="s">
        <v>135</v>
      </c>
      <c r="B237" s="6" t="s">
        <v>22</v>
      </c>
      <c r="C237" s="6" t="s">
        <v>238</v>
      </c>
      <c r="D237" s="6" t="s">
        <v>136</v>
      </c>
      <c r="E237" s="6"/>
      <c r="F237" s="7">
        <f>F238</f>
        <v>70148.28</v>
      </c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s="28" customFormat="1" ht="47.25" outlineLevel="6">
      <c r="A238" s="62" t="s">
        <v>88</v>
      </c>
      <c r="B238" s="54" t="s">
        <v>22</v>
      </c>
      <c r="C238" s="54" t="s">
        <v>238</v>
      </c>
      <c r="D238" s="54" t="s">
        <v>89</v>
      </c>
      <c r="E238" s="54"/>
      <c r="F238" s="55">
        <v>70148.28</v>
      </c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s="28" customFormat="1" ht="31.5" outlineLevel="6">
      <c r="A239" s="14" t="s">
        <v>303</v>
      </c>
      <c r="B239" s="9" t="s">
        <v>22</v>
      </c>
      <c r="C239" s="9" t="s">
        <v>304</v>
      </c>
      <c r="D239" s="9" t="s">
        <v>5</v>
      </c>
      <c r="E239" s="9"/>
      <c r="F239" s="10">
        <f>F240</f>
        <v>18759.9</v>
      </c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s="28" customFormat="1" ht="31.5" outlineLevel="6">
      <c r="A240" s="56" t="s">
        <v>305</v>
      </c>
      <c r="B240" s="19" t="s">
        <v>22</v>
      </c>
      <c r="C240" s="19" t="s">
        <v>306</v>
      </c>
      <c r="D240" s="19" t="s">
        <v>5</v>
      </c>
      <c r="E240" s="19"/>
      <c r="F240" s="20">
        <f>F241</f>
        <v>18759.9</v>
      </c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s="28" customFormat="1" ht="15.75" outlineLevel="6">
      <c r="A241" s="5" t="s">
        <v>135</v>
      </c>
      <c r="B241" s="6" t="s">
        <v>22</v>
      </c>
      <c r="C241" s="6" t="s">
        <v>306</v>
      </c>
      <c r="D241" s="6" t="s">
        <v>136</v>
      </c>
      <c r="E241" s="6"/>
      <c r="F241" s="7">
        <f>F242</f>
        <v>18759.9</v>
      </c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s="28" customFormat="1" ht="47.25" outlineLevel="6">
      <c r="A242" s="62" t="s">
        <v>88</v>
      </c>
      <c r="B242" s="54" t="s">
        <v>22</v>
      </c>
      <c r="C242" s="54" t="s">
        <v>306</v>
      </c>
      <c r="D242" s="54" t="s">
        <v>89</v>
      </c>
      <c r="E242" s="54"/>
      <c r="F242" s="55">
        <v>18759.9</v>
      </c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s="28" customFormat="1" ht="31.5" outlineLevel="6">
      <c r="A243" s="76" t="s">
        <v>239</v>
      </c>
      <c r="B243" s="9" t="s">
        <v>22</v>
      </c>
      <c r="C243" s="9" t="s">
        <v>240</v>
      </c>
      <c r="D243" s="9" t="s">
        <v>5</v>
      </c>
      <c r="E243" s="9"/>
      <c r="F243" s="10">
        <f>F244</f>
        <v>9331.8</v>
      </c>
      <c r="G243" s="13" t="e">
        <f aca="true" t="shared" si="35" ref="G243:V243">G244</f>
        <v>#REF!</v>
      </c>
      <c r="H243" s="13" t="e">
        <f t="shared" si="35"/>
        <v>#REF!</v>
      </c>
      <c r="I243" s="13" t="e">
        <f t="shared" si="35"/>
        <v>#REF!</v>
      </c>
      <c r="J243" s="13" t="e">
        <f t="shared" si="35"/>
        <v>#REF!</v>
      </c>
      <c r="K243" s="13" t="e">
        <f t="shared" si="35"/>
        <v>#REF!</v>
      </c>
      <c r="L243" s="13" t="e">
        <f t="shared" si="35"/>
        <v>#REF!</v>
      </c>
      <c r="M243" s="13" t="e">
        <f t="shared" si="35"/>
        <v>#REF!</v>
      </c>
      <c r="N243" s="13" t="e">
        <f t="shared" si="35"/>
        <v>#REF!</v>
      </c>
      <c r="O243" s="13" t="e">
        <f t="shared" si="35"/>
        <v>#REF!</v>
      </c>
      <c r="P243" s="13" t="e">
        <f t="shared" si="35"/>
        <v>#REF!</v>
      </c>
      <c r="Q243" s="13" t="e">
        <f t="shared" si="35"/>
        <v>#REF!</v>
      </c>
      <c r="R243" s="13" t="e">
        <f t="shared" si="35"/>
        <v>#REF!</v>
      </c>
      <c r="S243" s="13" t="e">
        <f t="shared" si="35"/>
        <v>#REF!</v>
      </c>
      <c r="T243" s="13" t="e">
        <f t="shared" si="35"/>
        <v>#REF!</v>
      </c>
      <c r="U243" s="13" t="e">
        <f t="shared" si="35"/>
        <v>#REF!</v>
      </c>
      <c r="V243" s="13" t="e">
        <f t="shared" si="35"/>
        <v>#REF!</v>
      </c>
    </row>
    <row r="244" spans="1:22" s="28" customFormat="1" ht="31.5" outlineLevel="6">
      <c r="A244" s="77" t="s">
        <v>221</v>
      </c>
      <c r="B244" s="19" t="s">
        <v>22</v>
      </c>
      <c r="C244" s="19" t="s">
        <v>241</v>
      </c>
      <c r="D244" s="19" t="s">
        <v>5</v>
      </c>
      <c r="E244" s="82"/>
      <c r="F244" s="20">
        <f>F245</f>
        <v>9331.8</v>
      </c>
      <c r="G244" s="7" t="e">
        <f>#REF!</f>
        <v>#REF!</v>
      </c>
      <c r="H244" s="7" t="e">
        <f>#REF!</f>
        <v>#REF!</v>
      </c>
      <c r="I244" s="7" t="e">
        <f>#REF!</f>
        <v>#REF!</v>
      </c>
      <c r="J244" s="7" t="e">
        <f>#REF!</f>
        <v>#REF!</v>
      </c>
      <c r="K244" s="7" t="e">
        <f>#REF!</f>
        <v>#REF!</v>
      </c>
      <c r="L244" s="7" t="e">
        <f>#REF!</f>
        <v>#REF!</v>
      </c>
      <c r="M244" s="7" t="e">
        <f>#REF!</f>
        <v>#REF!</v>
      </c>
      <c r="N244" s="7" t="e">
        <f>#REF!</f>
        <v>#REF!</v>
      </c>
      <c r="O244" s="7" t="e">
        <f>#REF!</f>
        <v>#REF!</v>
      </c>
      <c r="P244" s="7" t="e">
        <f>#REF!</f>
        <v>#REF!</v>
      </c>
      <c r="Q244" s="7" t="e">
        <f>#REF!</f>
        <v>#REF!</v>
      </c>
      <c r="R244" s="7" t="e">
        <f>#REF!</f>
        <v>#REF!</v>
      </c>
      <c r="S244" s="7" t="e">
        <f>#REF!</f>
        <v>#REF!</v>
      </c>
      <c r="T244" s="7" t="e">
        <f>#REF!</f>
        <v>#REF!</v>
      </c>
      <c r="U244" s="7" t="e">
        <f>#REF!</f>
        <v>#REF!</v>
      </c>
      <c r="V244" s="7" t="e">
        <f>#REF!</f>
        <v>#REF!</v>
      </c>
    </row>
    <row r="245" spans="1:22" s="28" customFormat="1" ht="18.75" outlineLevel="6">
      <c r="A245" s="5" t="s">
        <v>135</v>
      </c>
      <c r="B245" s="6" t="s">
        <v>22</v>
      </c>
      <c r="C245" s="6" t="s">
        <v>241</v>
      </c>
      <c r="D245" s="6" t="s">
        <v>5</v>
      </c>
      <c r="E245" s="80"/>
      <c r="F245" s="7">
        <f>F246</f>
        <v>9331.8</v>
      </c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s="28" customFormat="1" ht="47.25" outlineLevel="6">
      <c r="A246" s="65" t="s">
        <v>88</v>
      </c>
      <c r="B246" s="54" t="s">
        <v>22</v>
      </c>
      <c r="C246" s="54" t="s">
        <v>241</v>
      </c>
      <c r="D246" s="54" t="s">
        <v>89</v>
      </c>
      <c r="E246" s="81"/>
      <c r="F246" s="55">
        <v>9331.8</v>
      </c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s="28" customFormat="1" ht="31.5" outlineLevel="6">
      <c r="A247" s="79" t="s">
        <v>70</v>
      </c>
      <c r="B247" s="34" t="s">
        <v>69</v>
      </c>
      <c r="C247" s="34" t="s">
        <v>6</v>
      </c>
      <c r="D247" s="34" t="s">
        <v>5</v>
      </c>
      <c r="E247" s="34"/>
      <c r="F247" s="72">
        <f>F248</f>
        <v>4.5</v>
      </c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s="28" customFormat="1" ht="31.5" outlineLevel="6">
      <c r="A248" s="8" t="s">
        <v>137</v>
      </c>
      <c r="B248" s="9" t="s">
        <v>69</v>
      </c>
      <c r="C248" s="9" t="s">
        <v>242</v>
      </c>
      <c r="D248" s="9" t="s">
        <v>5</v>
      </c>
      <c r="E248" s="9"/>
      <c r="F248" s="10">
        <f>F249</f>
        <v>4.5</v>
      </c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s="28" customFormat="1" ht="34.5" customHeight="1" outlineLevel="6">
      <c r="A249" s="70" t="s">
        <v>243</v>
      </c>
      <c r="B249" s="19" t="s">
        <v>69</v>
      </c>
      <c r="C249" s="19" t="s">
        <v>244</v>
      </c>
      <c r="D249" s="19" t="s">
        <v>5</v>
      </c>
      <c r="E249" s="19"/>
      <c r="F249" s="20">
        <f>F250</f>
        <v>4.5</v>
      </c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s="28" customFormat="1" ht="31.5" outlineLevel="6">
      <c r="A250" s="5" t="s">
        <v>102</v>
      </c>
      <c r="B250" s="6" t="s">
        <v>69</v>
      </c>
      <c r="C250" s="6" t="s">
        <v>244</v>
      </c>
      <c r="D250" s="6" t="s">
        <v>103</v>
      </c>
      <c r="E250" s="6"/>
      <c r="F250" s="7">
        <f>F251</f>
        <v>4.5</v>
      </c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s="28" customFormat="1" ht="31.5" outlineLevel="6">
      <c r="A251" s="53" t="s">
        <v>106</v>
      </c>
      <c r="B251" s="54" t="s">
        <v>69</v>
      </c>
      <c r="C251" s="54" t="s">
        <v>244</v>
      </c>
      <c r="D251" s="54" t="s">
        <v>107</v>
      </c>
      <c r="E251" s="54"/>
      <c r="F251" s="55">
        <v>4.5</v>
      </c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s="28" customFormat="1" ht="18.75" customHeight="1" outlineLevel="6">
      <c r="A252" s="79" t="s">
        <v>46</v>
      </c>
      <c r="B252" s="34" t="s">
        <v>23</v>
      </c>
      <c r="C252" s="34" t="s">
        <v>6</v>
      </c>
      <c r="D252" s="34" t="s">
        <v>5</v>
      </c>
      <c r="E252" s="34"/>
      <c r="F252" s="72">
        <f>F253</f>
        <v>3078</v>
      </c>
      <c r="G252" s="10" t="e">
        <f>#REF!</f>
        <v>#REF!</v>
      </c>
      <c r="H252" s="10" t="e">
        <f>#REF!</f>
        <v>#REF!</v>
      </c>
      <c r="I252" s="10" t="e">
        <f>#REF!</f>
        <v>#REF!</v>
      </c>
      <c r="J252" s="10" t="e">
        <f>#REF!</f>
        <v>#REF!</v>
      </c>
      <c r="K252" s="10" t="e">
        <f>#REF!</f>
        <v>#REF!</v>
      </c>
      <c r="L252" s="10" t="e">
        <f>#REF!</f>
        <v>#REF!</v>
      </c>
      <c r="M252" s="10" t="e">
        <f>#REF!</f>
        <v>#REF!</v>
      </c>
      <c r="N252" s="10" t="e">
        <f>#REF!</f>
        <v>#REF!</v>
      </c>
      <c r="O252" s="10" t="e">
        <f>#REF!</f>
        <v>#REF!</v>
      </c>
      <c r="P252" s="10" t="e">
        <f>#REF!</f>
        <v>#REF!</v>
      </c>
      <c r="Q252" s="10" t="e">
        <f>#REF!</f>
        <v>#REF!</v>
      </c>
      <c r="R252" s="10" t="e">
        <f>#REF!</f>
        <v>#REF!</v>
      </c>
      <c r="S252" s="10" t="e">
        <f>#REF!</f>
        <v>#REF!</v>
      </c>
      <c r="T252" s="10" t="e">
        <f>#REF!</f>
        <v>#REF!</v>
      </c>
      <c r="U252" s="10" t="e">
        <f>#REF!</f>
        <v>#REF!</v>
      </c>
      <c r="V252" s="10" t="e">
        <f>#REF!</f>
        <v>#REF!</v>
      </c>
    </row>
    <row r="253" spans="1:22" s="28" customFormat="1" ht="15.75" outlineLevel="6">
      <c r="A253" s="8" t="s">
        <v>138</v>
      </c>
      <c r="B253" s="9" t="s">
        <v>23</v>
      </c>
      <c r="C253" s="9" t="s">
        <v>219</v>
      </c>
      <c r="D253" s="9" t="s">
        <v>5</v>
      </c>
      <c r="E253" s="9"/>
      <c r="F253" s="10">
        <f>F254</f>
        <v>3078</v>
      </c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s="28" customFormat="1" ht="15.75" outlineLevel="6">
      <c r="A254" s="66" t="s">
        <v>139</v>
      </c>
      <c r="B254" s="19" t="s">
        <v>23</v>
      </c>
      <c r="C254" s="19" t="s">
        <v>231</v>
      </c>
      <c r="D254" s="19" t="s">
        <v>5</v>
      </c>
      <c r="E254" s="19"/>
      <c r="F254" s="20">
        <f>F255+F258+F261</f>
        <v>3078</v>
      </c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s="28" customFormat="1" ht="31.5" outlineLevel="6">
      <c r="A255" s="66" t="s">
        <v>245</v>
      </c>
      <c r="B255" s="19" t="s">
        <v>23</v>
      </c>
      <c r="C255" s="19" t="s">
        <v>246</v>
      </c>
      <c r="D255" s="19" t="s">
        <v>5</v>
      </c>
      <c r="E255" s="19"/>
      <c r="F255" s="20">
        <f>F256</f>
        <v>1301.68</v>
      </c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s="28" customFormat="1" ht="31.5" outlineLevel="6">
      <c r="A256" s="5" t="s">
        <v>102</v>
      </c>
      <c r="B256" s="6" t="s">
        <v>23</v>
      </c>
      <c r="C256" s="6" t="s">
        <v>246</v>
      </c>
      <c r="D256" s="6" t="s">
        <v>103</v>
      </c>
      <c r="E256" s="6"/>
      <c r="F256" s="7">
        <f>F257</f>
        <v>1301.68</v>
      </c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s="28" customFormat="1" ht="31.5" outlineLevel="6">
      <c r="A257" s="53" t="s">
        <v>106</v>
      </c>
      <c r="B257" s="54" t="s">
        <v>23</v>
      </c>
      <c r="C257" s="54" t="s">
        <v>246</v>
      </c>
      <c r="D257" s="54" t="s">
        <v>107</v>
      </c>
      <c r="E257" s="54"/>
      <c r="F257" s="55">
        <v>1301.68</v>
      </c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s="28" customFormat="1" ht="47.25" outlineLevel="6">
      <c r="A258" s="66" t="s">
        <v>247</v>
      </c>
      <c r="B258" s="19" t="s">
        <v>23</v>
      </c>
      <c r="C258" s="19" t="s">
        <v>248</v>
      </c>
      <c r="D258" s="19" t="s">
        <v>5</v>
      </c>
      <c r="E258" s="19"/>
      <c r="F258" s="20">
        <f>F259</f>
        <v>698.32</v>
      </c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s="28" customFormat="1" ht="15.75" outlineLevel="6">
      <c r="A259" s="5" t="s">
        <v>135</v>
      </c>
      <c r="B259" s="6" t="s">
        <v>23</v>
      </c>
      <c r="C259" s="6" t="s">
        <v>248</v>
      </c>
      <c r="D259" s="6" t="s">
        <v>136</v>
      </c>
      <c r="E259" s="6"/>
      <c r="F259" s="7">
        <f>F260</f>
        <v>698.32</v>
      </c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s="28" customFormat="1" ht="47.25" outlineLevel="6">
      <c r="A260" s="65" t="s">
        <v>88</v>
      </c>
      <c r="B260" s="54" t="s">
        <v>23</v>
      </c>
      <c r="C260" s="54" t="s">
        <v>248</v>
      </c>
      <c r="D260" s="54" t="s">
        <v>89</v>
      </c>
      <c r="E260" s="54"/>
      <c r="F260" s="55">
        <v>698.32</v>
      </c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s="28" customFormat="1" ht="15.75" outlineLevel="6">
      <c r="A261" s="70" t="s">
        <v>249</v>
      </c>
      <c r="B261" s="68" t="s">
        <v>23</v>
      </c>
      <c r="C261" s="68" t="s">
        <v>250</v>
      </c>
      <c r="D261" s="68" t="s">
        <v>5</v>
      </c>
      <c r="E261" s="68"/>
      <c r="F261" s="69">
        <f>F262+F265</f>
        <v>1078</v>
      </c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s="28" customFormat="1" ht="31.5" outlineLevel="6">
      <c r="A262" s="5" t="s">
        <v>102</v>
      </c>
      <c r="B262" s="6" t="s">
        <v>23</v>
      </c>
      <c r="C262" s="6" t="s">
        <v>250</v>
      </c>
      <c r="D262" s="6" t="s">
        <v>103</v>
      </c>
      <c r="E262" s="6"/>
      <c r="F262" s="7">
        <f>F263</f>
        <v>679.03</v>
      </c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s="28" customFormat="1" ht="31.5" outlineLevel="6">
      <c r="A263" s="53" t="s">
        <v>106</v>
      </c>
      <c r="B263" s="54" t="s">
        <v>23</v>
      </c>
      <c r="C263" s="54" t="s">
        <v>250</v>
      </c>
      <c r="D263" s="54" t="s">
        <v>107</v>
      </c>
      <c r="E263" s="54"/>
      <c r="F263" s="55">
        <v>679.03</v>
      </c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s="28" customFormat="1" ht="15.75" outlineLevel="6">
      <c r="A264" s="5" t="s">
        <v>135</v>
      </c>
      <c r="B264" s="6" t="s">
        <v>23</v>
      </c>
      <c r="C264" s="6" t="s">
        <v>250</v>
      </c>
      <c r="D264" s="6" t="s">
        <v>136</v>
      </c>
      <c r="E264" s="6"/>
      <c r="F264" s="7">
        <f>F265</f>
        <v>398.97</v>
      </c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s="28" customFormat="1" ht="47.25" outlineLevel="6">
      <c r="A265" s="62" t="s">
        <v>88</v>
      </c>
      <c r="B265" s="54" t="s">
        <v>23</v>
      </c>
      <c r="C265" s="54" t="s">
        <v>250</v>
      </c>
      <c r="D265" s="54" t="s">
        <v>89</v>
      </c>
      <c r="E265" s="54"/>
      <c r="F265" s="55">
        <v>398.97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s="28" customFormat="1" ht="15.75" outlineLevel="6">
      <c r="A266" s="79" t="s">
        <v>38</v>
      </c>
      <c r="B266" s="34" t="s">
        <v>14</v>
      </c>
      <c r="C266" s="34" t="s">
        <v>6</v>
      </c>
      <c r="D266" s="34" t="s">
        <v>5</v>
      </c>
      <c r="E266" s="34"/>
      <c r="F266" s="72">
        <f>F267+F275</f>
        <v>14116.09</v>
      </c>
      <c r="G266" s="10">
        <f aca="true" t="shared" si="36" ref="G266:V266">G268+G275</f>
        <v>0</v>
      </c>
      <c r="H266" s="10">
        <f t="shared" si="36"/>
        <v>0</v>
      </c>
      <c r="I266" s="10">
        <f t="shared" si="36"/>
        <v>0</v>
      </c>
      <c r="J266" s="10">
        <f t="shared" si="36"/>
        <v>0</v>
      </c>
      <c r="K266" s="10">
        <f t="shared" si="36"/>
        <v>0</v>
      </c>
      <c r="L266" s="10">
        <f t="shared" si="36"/>
        <v>0</v>
      </c>
      <c r="M266" s="10">
        <f t="shared" si="36"/>
        <v>0</v>
      </c>
      <c r="N266" s="10">
        <f t="shared" si="36"/>
        <v>0</v>
      </c>
      <c r="O266" s="10">
        <f t="shared" si="36"/>
        <v>0</v>
      </c>
      <c r="P266" s="10">
        <f t="shared" si="36"/>
        <v>0</v>
      </c>
      <c r="Q266" s="10">
        <f t="shared" si="36"/>
        <v>0</v>
      </c>
      <c r="R266" s="10">
        <f t="shared" si="36"/>
        <v>0</v>
      </c>
      <c r="S266" s="10">
        <f t="shared" si="36"/>
        <v>0</v>
      </c>
      <c r="T266" s="10">
        <f t="shared" si="36"/>
        <v>0</v>
      </c>
      <c r="U266" s="10">
        <f t="shared" si="36"/>
        <v>0</v>
      </c>
      <c r="V266" s="10">
        <f t="shared" si="36"/>
        <v>0</v>
      </c>
    </row>
    <row r="267" spans="1:22" s="28" customFormat="1" ht="31.5" outlineLevel="6">
      <c r="A267" s="22" t="s">
        <v>160</v>
      </c>
      <c r="B267" s="9" t="s">
        <v>14</v>
      </c>
      <c r="C267" s="9" t="s">
        <v>161</v>
      </c>
      <c r="D267" s="9" t="s">
        <v>5</v>
      </c>
      <c r="E267" s="9"/>
      <c r="F267" s="10">
        <f>F268</f>
        <v>1445</v>
      </c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</row>
    <row r="268" spans="1:22" s="28" customFormat="1" ht="36" customHeight="1" outlineLevel="6">
      <c r="A268" s="22" t="s">
        <v>165</v>
      </c>
      <c r="B268" s="12" t="s">
        <v>14</v>
      </c>
      <c r="C268" s="12" t="s">
        <v>162</v>
      </c>
      <c r="D268" s="12" t="s">
        <v>5</v>
      </c>
      <c r="E268" s="12"/>
      <c r="F268" s="13">
        <f>F269</f>
        <v>1445</v>
      </c>
      <c r="G268" s="13">
        <f aca="true" t="shared" si="37" ref="G268:V269">G269</f>
        <v>0</v>
      </c>
      <c r="H268" s="13">
        <f t="shared" si="37"/>
        <v>0</v>
      </c>
      <c r="I268" s="13">
        <f t="shared" si="37"/>
        <v>0</v>
      </c>
      <c r="J268" s="13">
        <f t="shared" si="37"/>
        <v>0</v>
      </c>
      <c r="K268" s="13">
        <f t="shared" si="37"/>
        <v>0</v>
      </c>
      <c r="L268" s="13">
        <f t="shared" si="37"/>
        <v>0</v>
      </c>
      <c r="M268" s="13">
        <f t="shared" si="37"/>
        <v>0</v>
      </c>
      <c r="N268" s="13">
        <f t="shared" si="37"/>
        <v>0</v>
      </c>
      <c r="O268" s="13">
        <f t="shared" si="37"/>
        <v>0</v>
      </c>
      <c r="P268" s="13">
        <f t="shared" si="37"/>
        <v>0</v>
      </c>
      <c r="Q268" s="13">
        <f t="shared" si="37"/>
        <v>0</v>
      </c>
      <c r="R268" s="13">
        <f t="shared" si="37"/>
        <v>0</v>
      </c>
      <c r="S268" s="13">
        <f t="shared" si="37"/>
        <v>0</v>
      </c>
      <c r="T268" s="13">
        <f t="shared" si="37"/>
        <v>0</v>
      </c>
      <c r="U268" s="13">
        <f t="shared" si="37"/>
        <v>0</v>
      </c>
      <c r="V268" s="13">
        <f t="shared" si="37"/>
        <v>0</v>
      </c>
    </row>
    <row r="269" spans="1:22" s="28" customFormat="1" ht="47.25" outlineLevel="6">
      <c r="A269" s="57" t="s">
        <v>166</v>
      </c>
      <c r="B269" s="19" t="s">
        <v>14</v>
      </c>
      <c r="C269" s="19" t="s">
        <v>167</v>
      </c>
      <c r="D269" s="19" t="s">
        <v>5</v>
      </c>
      <c r="E269" s="19"/>
      <c r="F269" s="20">
        <f>F270+F273</f>
        <v>1445</v>
      </c>
      <c r="G269" s="7">
        <f t="shared" si="37"/>
        <v>0</v>
      </c>
      <c r="H269" s="7">
        <f t="shared" si="37"/>
        <v>0</v>
      </c>
      <c r="I269" s="7">
        <f t="shared" si="37"/>
        <v>0</v>
      </c>
      <c r="J269" s="7">
        <f t="shared" si="37"/>
        <v>0</v>
      </c>
      <c r="K269" s="7">
        <f t="shared" si="37"/>
        <v>0</v>
      </c>
      <c r="L269" s="7">
        <f t="shared" si="37"/>
        <v>0</v>
      </c>
      <c r="M269" s="7">
        <f t="shared" si="37"/>
        <v>0</v>
      </c>
      <c r="N269" s="7">
        <f t="shared" si="37"/>
        <v>0</v>
      </c>
      <c r="O269" s="7">
        <f t="shared" si="37"/>
        <v>0</v>
      </c>
      <c r="P269" s="7">
        <f t="shared" si="37"/>
        <v>0</v>
      </c>
      <c r="Q269" s="7">
        <f t="shared" si="37"/>
        <v>0</v>
      </c>
      <c r="R269" s="7">
        <f t="shared" si="37"/>
        <v>0</v>
      </c>
      <c r="S269" s="7">
        <f t="shared" si="37"/>
        <v>0</v>
      </c>
      <c r="T269" s="7">
        <f t="shared" si="37"/>
        <v>0</v>
      </c>
      <c r="U269" s="7">
        <f t="shared" si="37"/>
        <v>0</v>
      </c>
      <c r="V269" s="7">
        <f t="shared" si="37"/>
        <v>0</v>
      </c>
    </row>
    <row r="270" spans="1:22" s="28" customFormat="1" ht="31.5" outlineLevel="6">
      <c r="A270" s="5" t="s">
        <v>101</v>
      </c>
      <c r="B270" s="6" t="s">
        <v>14</v>
      </c>
      <c r="C270" s="6" t="s">
        <v>167</v>
      </c>
      <c r="D270" s="6" t="s">
        <v>100</v>
      </c>
      <c r="E270" s="6"/>
      <c r="F270" s="7">
        <f>F271+F272</f>
        <v>1445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s="28" customFormat="1" ht="15.75" outlineLevel="6">
      <c r="A271" s="53" t="s">
        <v>97</v>
      </c>
      <c r="B271" s="54" t="s">
        <v>14</v>
      </c>
      <c r="C271" s="54" t="s">
        <v>167</v>
      </c>
      <c r="D271" s="54" t="s">
        <v>96</v>
      </c>
      <c r="E271" s="54"/>
      <c r="F271" s="55">
        <v>1445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s="28" customFormat="1" ht="31.5" outlineLevel="6">
      <c r="A272" s="53" t="s">
        <v>98</v>
      </c>
      <c r="B272" s="54" t="s">
        <v>14</v>
      </c>
      <c r="C272" s="54" t="s">
        <v>167</v>
      </c>
      <c r="D272" s="54" t="s">
        <v>99</v>
      </c>
      <c r="E272" s="54"/>
      <c r="F272" s="55">
        <v>0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s="28" customFormat="1" ht="31.5" outlineLevel="6">
      <c r="A273" s="5" t="s">
        <v>102</v>
      </c>
      <c r="B273" s="6" t="s">
        <v>14</v>
      </c>
      <c r="C273" s="6" t="s">
        <v>167</v>
      </c>
      <c r="D273" s="6" t="s">
        <v>103</v>
      </c>
      <c r="E273" s="6"/>
      <c r="F273" s="7">
        <f>F274</f>
        <v>0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s="28" customFormat="1" ht="31.5" outlineLevel="6">
      <c r="A274" s="53" t="s">
        <v>106</v>
      </c>
      <c r="B274" s="54" t="s">
        <v>14</v>
      </c>
      <c r="C274" s="54" t="s">
        <v>167</v>
      </c>
      <c r="D274" s="54" t="s">
        <v>107</v>
      </c>
      <c r="E274" s="54"/>
      <c r="F274" s="55">
        <v>0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s="28" customFormat="1" ht="19.5" customHeight="1" outlineLevel="6">
      <c r="A275" s="76" t="s">
        <v>217</v>
      </c>
      <c r="B275" s="12" t="s">
        <v>14</v>
      </c>
      <c r="C275" s="12" t="s">
        <v>219</v>
      </c>
      <c r="D275" s="12" t="s">
        <v>5</v>
      </c>
      <c r="E275" s="12"/>
      <c r="F275" s="13">
        <f>F276</f>
        <v>12671.09</v>
      </c>
      <c r="G275" s="13">
        <f aca="true" t="shared" si="38" ref="G275:V275">G277</f>
        <v>0</v>
      </c>
      <c r="H275" s="13">
        <f t="shared" si="38"/>
        <v>0</v>
      </c>
      <c r="I275" s="13">
        <f t="shared" si="38"/>
        <v>0</v>
      </c>
      <c r="J275" s="13">
        <f t="shared" si="38"/>
        <v>0</v>
      </c>
      <c r="K275" s="13">
        <f t="shared" si="38"/>
        <v>0</v>
      </c>
      <c r="L275" s="13">
        <f t="shared" si="38"/>
        <v>0</v>
      </c>
      <c r="M275" s="13">
        <f t="shared" si="38"/>
        <v>0</v>
      </c>
      <c r="N275" s="13">
        <f t="shared" si="38"/>
        <v>0</v>
      </c>
      <c r="O275" s="13">
        <f t="shared" si="38"/>
        <v>0</v>
      </c>
      <c r="P275" s="13">
        <f t="shared" si="38"/>
        <v>0</v>
      </c>
      <c r="Q275" s="13">
        <f t="shared" si="38"/>
        <v>0</v>
      </c>
      <c r="R275" s="13">
        <f t="shared" si="38"/>
        <v>0</v>
      </c>
      <c r="S275" s="13">
        <f t="shared" si="38"/>
        <v>0</v>
      </c>
      <c r="T275" s="13">
        <f t="shared" si="38"/>
        <v>0</v>
      </c>
      <c r="U275" s="13">
        <f t="shared" si="38"/>
        <v>0</v>
      </c>
      <c r="V275" s="13">
        <f t="shared" si="38"/>
        <v>0</v>
      </c>
    </row>
    <row r="276" spans="1:22" s="28" customFormat="1" ht="19.5" customHeight="1" outlineLevel="6">
      <c r="A276" s="76" t="s">
        <v>251</v>
      </c>
      <c r="B276" s="12" t="s">
        <v>14</v>
      </c>
      <c r="C276" s="12" t="s">
        <v>252</v>
      </c>
      <c r="D276" s="12" t="s">
        <v>5</v>
      </c>
      <c r="E276" s="12"/>
      <c r="F276" s="13">
        <f>F277</f>
        <v>12671.09</v>
      </c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</row>
    <row r="277" spans="1:22" s="28" customFormat="1" ht="31.5" outlineLevel="6">
      <c r="A277" s="56" t="s">
        <v>178</v>
      </c>
      <c r="B277" s="19" t="s">
        <v>14</v>
      </c>
      <c r="C277" s="19" t="s">
        <v>253</v>
      </c>
      <c r="D277" s="19" t="s">
        <v>5</v>
      </c>
      <c r="E277" s="19"/>
      <c r="F277" s="20">
        <f>F278+F281+F284</f>
        <v>12671.09</v>
      </c>
      <c r="G277" s="7">
        <f aca="true" t="shared" si="39" ref="G277:V277">G278</f>
        <v>0</v>
      </c>
      <c r="H277" s="7">
        <f t="shared" si="39"/>
        <v>0</v>
      </c>
      <c r="I277" s="7">
        <f t="shared" si="39"/>
        <v>0</v>
      </c>
      <c r="J277" s="7">
        <f t="shared" si="39"/>
        <v>0</v>
      </c>
      <c r="K277" s="7">
        <f t="shared" si="39"/>
        <v>0</v>
      </c>
      <c r="L277" s="7">
        <f t="shared" si="39"/>
        <v>0</v>
      </c>
      <c r="M277" s="7">
        <f t="shared" si="39"/>
        <v>0</v>
      </c>
      <c r="N277" s="7">
        <f t="shared" si="39"/>
        <v>0</v>
      </c>
      <c r="O277" s="7">
        <f t="shared" si="39"/>
        <v>0</v>
      </c>
      <c r="P277" s="7">
        <f t="shared" si="39"/>
        <v>0</v>
      </c>
      <c r="Q277" s="7">
        <f t="shared" si="39"/>
        <v>0</v>
      </c>
      <c r="R277" s="7">
        <f t="shared" si="39"/>
        <v>0</v>
      </c>
      <c r="S277" s="7">
        <f t="shared" si="39"/>
        <v>0</v>
      </c>
      <c r="T277" s="7">
        <f t="shared" si="39"/>
        <v>0</v>
      </c>
      <c r="U277" s="7">
        <f t="shared" si="39"/>
        <v>0</v>
      </c>
      <c r="V277" s="7">
        <f t="shared" si="39"/>
        <v>0</v>
      </c>
    </row>
    <row r="278" spans="1:22" s="28" customFormat="1" ht="15.75" outlineLevel="6">
      <c r="A278" s="5" t="s">
        <v>122</v>
      </c>
      <c r="B278" s="6" t="s">
        <v>14</v>
      </c>
      <c r="C278" s="6" t="s">
        <v>253</v>
      </c>
      <c r="D278" s="6" t="s">
        <v>123</v>
      </c>
      <c r="E278" s="6"/>
      <c r="F278" s="7">
        <f>F279+F280</f>
        <v>11762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s="28" customFormat="1" ht="15.75" outlineLevel="6">
      <c r="A279" s="53" t="s">
        <v>97</v>
      </c>
      <c r="B279" s="54" t="s">
        <v>14</v>
      </c>
      <c r="C279" s="54" t="s">
        <v>253</v>
      </c>
      <c r="D279" s="54" t="s">
        <v>124</v>
      </c>
      <c r="E279" s="54"/>
      <c r="F279" s="55">
        <v>11762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s="28" customFormat="1" ht="31.5" outlineLevel="6">
      <c r="A280" s="53" t="s">
        <v>98</v>
      </c>
      <c r="B280" s="54" t="s">
        <v>14</v>
      </c>
      <c r="C280" s="54" t="s">
        <v>253</v>
      </c>
      <c r="D280" s="54" t="s">
        <v>125</v>
      </c>
      <c r="E280" s="54"/>
      <c r="F280" s="55">
        <v>0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s="28" customFormat="1" ht="31.5" outlineLevel="6">
      <c r="A281" s="5" t="s">
        <v>102</v>
      </c>
      <c r="B281" s="6" t="s">
        <v>14</v>
      </c>
      <c r="C281" s="6" t="s">
        <v>253</v>
      </c>
      <c r="D281" s="6" t="s">
        <v>103</v>
      </c>
      <c r="E281" s="6"/>
      <c r="F281" s="7">
        <f>F282+F283</f>
        <v>849.09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s="28" customFormat="1" ht="31.5" outlineLevel="6">
      <c r="A282" s="53" t="s">
        <v>104</v>
      </c>
      <c r="B282" s="54" t="s">
        <v>14</v>
      </c>
      <c r="C282" s="54" t="s">
        <v>253</v>
      </c>
      <c r="D282" s="54" t="s">
        <v>105</v>
      </c>
      <c r="E282" s="54"/>
      <c r="F282" s="55">
        <v>0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s="28" customFormat="1" ht="31.5" outlineLevel="6">
      <c r="A283" s="53" t="s">
        <v>106</v>
      </c>
      <c r="B283" s="54" t="s">
        <v>14</v>
      </c>
      <c r="C283" s="54" t="s">
        <v>253</v>
      </c>
      <c r="D283" s="54" t="s">
        <v>107</v>
      </c>
      <c r="E283" s="54"/>
      <c r="F283" s="55">
        <v>849.09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s="28" customFormat="1" ht="15.75" outlineLevel="6">
      <c r="A284" s="5" t="s">
        <v>108</v>
      </c>
      <c r="B284" s="6" t="s">
        <v>14</v>
      </c>
      <c r="C284" s="6" t="s">
        <v>253</v>
      </c>
      <c r="D284" s="6" t="s">
        <v>109</v>
      </c>
      <c r="E284" s="6"/>
      <c r="F284" s="7">
        <f>F285+F286</f>
        <v>60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s="28" customFormat="1" ht="31.5" outlineLevel="6">
      <c r="A285" s="53" t="s">
        <v>110</v>
      </c>
      <c r="B285" s="54" t="s">
        <v>14</v>
      </c>
      <c r="C285" s="54" t="s">
        <v>253</v>
      </c>
      <c r="D285" s="54" t="s">
        <v>112</v>
      </c>
      <c r="E285" s="54"/>
      <c r="F285" s="55">
        <v>3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s="28" customFormat="1" ht="15.75" outlineLevel="6">
      <c r="A286" s="53" t="s">
        <v>111</v>
      </c>
      <c r="B286" s="54" t="s">
        <v>14</v>
      </c>
      <c r="C286" s="54" t="s">
        <v>253</v>
      </c>
      <c r="D286" s="54" t="s">
        <v>113</v>
      </c>
      <c r="E286" s="54"/>
      <c r="F286" s="55">
        <v>57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s="28" customFormat="1" ht="17.25" customHeight="1" outlineLevel="6">
      <c r="A287" s="16" t="s">
        <v>75</v>
      </c>
      <c r="B287" s="17" t="s">
        <v>55</v>
      </c>
      <c r="C287" s="17" t="s">
        <v>6</v>
      </c>
      <c r="D287" s="17" t="s">
        <v>5</v>
      </c>
      <c r="E287" s="17"/>
      <c r="F287" s="18">
        <f>F288</f>
        <v>11899.6</v>
      </c>
      <c r="G287" s="18" t="e">
        <f>G288+#REF!+#REF!</f>
        <v>#REF!</v>
      </c>
      <c r="H287" s="18" t="e">
        <f>H288+#REF!+#REF!</f>
        <v>#REF!</v>
      </c>
      <c r="I287" s="18" t="e">
        <f>I288+#REF!+#REF!</f>
        <v>#REF!</v>
      </c>
      <c r="J287" s="18" t="e">
        <f>J288+#REF!+#REF!</f>
        <v>#REF!</v>
      </c>
      <c r="K287" s="18" t="e">
        <f>K288+#REF!+#REF!</f>
        <v>#REF!</v>
      </c>
      <c r="L287" s="18" t="e">
        <f>L288+#REF!+#REF!</f>
        <v>#REF!</v>
      </c>
      <c r="M287" s="18" t="e">
        <f>M288+#REF!+#REF!</f>
        <v>#REF!</v>
      </c>
      <c r="N287" s="18" t="e">
        <f>N288+#REF!+#REF!</f>
        <v>#REF!</v>
      </c>
      <c r="O287" s="18" t="e">
        <f>O288+#REF!+#REF!</f>
        <v>#REF!</v>
      </c>
      <c r="P287" s="18" t="e">
        <f>P288+#REF!+#REF!</f>
        <v>#REF!</v>
      </c>
      <c r="Q287" s="18" t="e">
        <f>Q288+#REF!+#REF!</f>
        <v>#REF!</v>
      </c>
      <c r="R287" s="18" t="e">
        <f>R288+#REF!+#REF!</f>
        <v>#REF!</v>
      </c>
      <c r="S287" s="18" t="e">
        <f>S288+#REF!+#REF!</f>
        <v>#REF!</v>
      </c>
      <c r="T287" s="18" t="e">
        <f>T288+#REF!+#REF!</f>
        <v>#REF!</v>
      </c>
      <c r="U287" s="18" t="e">
        <f>U288+#REF!+#REF!</f>
        <v>#REF!</v>
      </c>
      <c r="V287" s="18" t="e">
        <f>V288+#REF!+#REF!</f>
        <v>#REF!</v>
      </c>
    </row>
    <row r="288" spans="1:22" s="28" customFormat="1" ht="15.75" outlineLevel="3">
      <c r="A288" s="8" t="s">
        <v>39</v>
      </c>
      <c r="B288" s="9" t="s">
        <v>15</v>
      </c>
      <c r="C288" s="9" t="s">
        <v>6</v>
      </c>
      <c r="D288" s="9" t="s">
        <v>5</v>
      </c>
      <c r="E288" s="9"/>
      <c r="F288" s="10">
        <f>F289+F301+F305+F309</f>
        <v>11899.6</v>
      </c>
      <c r="G288" s="10" t="e">
        <f>G289+#REF!+#REF!</f>
        <v>#REF!</v>
      </c>
      <c r="H288" s="10" t="e">
        <f>H289+#REF!+#REF!</f>
        <v>#REF!</v>
      </c>
      <c r="I288" s="10" t="e">
        <f>I289+#REF!+#REF!</f>
        <v>#REF!</v>
      </c>
      <c r="J288" s="10" t="e">
        <f>J289+#REF!+#REF!</f>
        <v>#REF!</v>
      </c>
      <c r="K288" s="10" t="e">
        <f>K289+#REF!+#REF!</f>
        <v>#REF!</v>
      </c>
      <c r="L288" s="10" t="e">
        <f>L289+#REF!+#REF!</f>
        <v>#REF!</v>
      </c>
      <c r="M288" s="10" t="e">
        <f>M289+#REF!+#REF!</f>
        <v>#REF!</v>
      </c>
      <c r="N288" s="10" t="e">
        <f>N289+#REF!+#REF!</f>
        <v>#REF!</v>
      </c>
      <c r="O288" s="10" t="e">
        <f>O289+#REF!+#REF!</f>
        <v>#REF!</v>
      </c>
      <c r="P288" s="10" t="e">
        <f>P289+#REF!+#REF!</f>
        <v>#REF!</v>
      </c>
      <c r="Q288" s="10" t="e">
        <f>Q289+#REF!+#REF!</f>
        <v>#REF!</v>
      </c>
      <c r="R288" s="10" t="e">
        <f>R289+#REF!+#REF!</f>
        <v>#REF!</v>
      </c>
      <c r="S288" s="10" t="e">
        <f>S289+#REF!+#REF!</f>
        <v>#REF!</v>
      </c>
      <c r="T288" s="10" t="e">
        <f>T289+#REF!+#REF!</f>
        <v>#REF!</v>
      </c>
      <c r="U288" s="10" t="e">
        <f>U289+#REF!+#REF!</f>
        <v>#REF!</v>
      </c>
      <c r="V288" s="10" t="e">
        <f>V289+#REF!+#REF!</f>
        <v>#REF!</v>
      </c>
    </row>
    <row r="289" spans="1:22" s="28" customFormat="1" ht="19.5" customHeight="1" outlineLevel="3">
      <c r="A289" s="14" t="s">
        <v>254</v>
      </c>
      <c r="B289" s="12" t="s">
        <v>15</v>
      </c>
      <c r="C289" s="12" t="s">
        <v>255</v>
      </c>
      <c r="D289" s="12" t="s">
        <v>5</v>
      </c>
      <c r="E289" s="12"/>
      <c r="F289" s="13">
        <f>F290+F294</f>
        <v>11124.7</v>
      </c>
      <c r="G289" s="13">
        <f aca="true" t="shared" si="40" ref="G289:V289">G295</f>
        <v>0</v>
      </c>
      <c r="H289" s="13">
        <f t="shared" si="40"/>
        <v>0</v>
      </c>
      <c r="I289" s="13">
        <f t="shared" si="40"/>
        <v>0</v>
      </c>
      <c r="J289" s="13">
        <f t="shared" si="40"/>
        <v>0</v>
      </c>
      <c r="K289" s="13">
        <f t="shared" si="40"/>
        <v>0</v>
      </c>
      <c r="L289" s="13">
        <f t="shared" si="40"/>
        <v>0</v>
      </c>
      <c r="M289" s="13">
        <f t="shared" si="40"/>
        <v>0</v>
      </c>
      <c r="N289" s="13">
        <f t="shared" si="40"/>
        <v>0</v>
      </c>
      <c r="O289" s="13">
        <f t="shared" si="40"/>
        <v>0</v>
      </c>
      <c r="P289" s="13">
        <f t="shared" si="40"/>
        <v>0</v>
      </c>
      <c r="Q289" s="13">
        <f t="shared" si="40"/>
        <v>0</v>
      </c>
      <c r="R289" s="13">
        <f t="shared" si="40"/>
        <v>0</v>
      </c>
      <c r="S289" s="13">
        <f t="shared" si="40"/>
        <v>0</v>
      </c>
      <c r="T289" s="13">
        <f t="shared" si="40"/>
        <v>0</v>
      </c>
      <c r="U289" s="13">
        <f t="shared" si="40"/>
        <v>0</v>
      </c>
      <c r="V289" s="13">
        <f t="shared" si="40"/>
        <v>0</v>
      </c>
    </row>
    <row r="290" spans="1:22" s="28" customFormat="1" ht="19.5" customHeight="1" outlineLevel="3">
      <c r="A290" s="56" t="s">
        <v>143</v>
      </c>
      <c r="B290" s="19" t="s">
        <v>15</v>
      </c>
      <c r="C290" s="19" t="s">
        <v>257</v>
      </c>
      <c r="D290" s="19" t="s">
        <v>5</v>
      </c>
      <c r="E290" s="19"/>
      <c r="F290" s="20">
        <f>F291</f>
        <v>250</v>
      </c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</row>
    <row r="291" spans="1:22" s="28" customFormat="1" ht="32.25" customHeight="1" outlineLevel="3">
      <c r="A291" s="83" t="s">
        <v>256</v>
      </c>
      <c r="B291" s="6" t="s">
        <v>15</v>
      </c>
      <c r="C291" s="6" t="s">
        <v>258</v>
      </c>
      <c r="D291" s="6" t="s">
        <v>5</v>
      </c>
      <c r="E291" s="6"/>
      <c r="F291" s="7">
        <f>F292</f>
        <v>250</v>
      </c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</row>
    <row r="292" spans="1:22" s="28" customFormat="1" ht="19.5" customHeight="1" outlineLevel="3">
      <c r="A292" s="53" t="s">
        <v>102</v>
      </c>
      <c r="B292" s="54" t="s">
        <v>15</v>
      </c>
      <c r="C292" s="54" t="s">
        <v>258</v>
      </c>
      <c r="D292" s="54" t="s">
        <v>103</v>
      </c>
      <c r="E292" s="54"/>
      <c r="F292" s="55">
        <f>F293</f>
        <v>250</v>
      </c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</row>
    <row r="293" spans="1:22" s="28" customFormat="1" ht="19.5" customHeight="1" outlineLevel="3">
      <c r="A293" s="53" t="s">
        <v>106</v>
      </c>
      <c r="B293" s="54" t="s">
        <v>15</v>
      </c>
      <c r="C293" s="54" t="s">
        <v>258</v>
      </c>
      <c r="D293" s="54" t="s">
        <v>107</v>
      </c>
      <c r="E293" s="54"/>
      <c r="F293" s="55">
        <v>250</v>
      </c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</row>
    <row r="294" spans="1:22" s="28" customFormat="1" ht="35.25" customHeight="1" outlineLevel="3">
      <c r="A294" s="70" t="s">
        <v>259</v>
      </c>
      <c r="B294" s="19" t="s">
        <v>15</v>
      </c>
      <c r="C294" s="19" t="s">
        <v>260</v>
      </c>
      <c r="D294" s="19" t="s">
        <v>5</v>
      </c>
      <c r="E294" s="19"/>
      <c r="F294" s="20">
        <f>F295+F298</f>
        <v>10874.7</v>
      </c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</row>
    <row r="295" spans="1:22" s="28" customFormat="1" ht="31.5" outlineLevel="3">
      <c r="A295" s="5" t="s">
        <v>261</v>
      </c>
      <c r="B295" s="6" t="s">
        <v>15</v>
      </c>
      <c r="C295" s="6" t="s">
        <v>262</v>
      </c>
      <c r="D295" s="6" t="s">
        <v>5</v>
      </c>
      <c r="E295" s="6"/>
      <c r="F295" s="7">
        <f>F296</f>
        <v>8927.1</v>
      </c>
      <c r="G295" s="7">
        <f aca="true" t="shared" si="41" ref="G295:V295">G297</f>
        <v>0</v>
      </c>
      <c r="H295" s="7">
        <f t="shared" si="41"/>
        <v>0</v>
      </c>
      <c r="I295" s="7">
        <f t="shared" si="41"/>
        <v>0</v>
      </c>
      <c r="J295" s="7">
        <f t="shared" si="41"/>
        <v>0</v>
      </c>
      <c r="K295" s="7">
        <f t="shared" si="41"/>
        <v>0</v>
      </c>
      <c r="L295" s="7">
        <f t="shared" si="41"/>
        <v>0</v>
      </c>
      <c r="M295" s="7">
        <f t="shared" si="41"/>
        <v>0</v>
      </c>
      <c r="N295" s="7">
        <f t="shared" si="41"/>
        <v>0</v>
      </c>
      <c r="O295" s="7">
        <f t="shared" si="41"/>
        <v>0</v>
      </c>
      <c r="P295" s="7">
        <f t="shared" si="41"/>
        <v>0</v>
      </c>
      <c r="Q295" s="7">
        <f t="shared" si="41"/>
        <v>0</v>
      </c>
      <c r="R295" s="7">
        <f t="shared" si="41"/>
        <v>0</v>
      </c>
      <c r="S295" s="7">
        <f t="shared" si="41"/>
        <v>0</v>
      </c>
      <c r="T295" s="7">
        <f t="shared" si="41"/>
        <v>0</v>
      </c>
      <c r="U295" s="7">
        <f t="shared" si="41"/>
        <v>0</v>
      </c>
      <c r="V295" s="7">
        <f t="shared" si="41"/>
        <v>0</v>
      </c>
    </row>
    <row r="296" spans="1:22" s="28" customFormat="1" ht="15.75" outlineLevel="3">
      <c r="A296" s="53" t="s">
        <v>135</v>
      </c>
      <c r="B296" s="54" t="s">
        <v>15</v>
      </c>
      <c r="C296" s="54" t="s">
        <v>262</v>
      </c>
      <c r="D296" s="54" t="s">
        <v>136</v>
      </c>
      <c r="E296" s="54"/>
      <c r="F296" s="55">
        <f>F297</f>
        <v>8927.1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s="28" customFormat="1" ht="47.25" outlineLevel="3">
      <c r="A297" s="62" t="s">
        <v>88</v>
      </c>
      <c r="B297" s="54" t="s">
        <v>15</v>
      </c>
      <c r="C297" s="54" t="s">
        <v>262</v>
      </c>
      <c r="D297" s="54" t="s">
        <v>89</v>
      </c>
      <c r="E297" s="54"/>
      <c r="F297" s="55">
        <v>8927.1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28" customFormat="1" ht="31.5" outlineLevel="3">
      <c r="A298" s="5" t="s">
        <v>264</v>
      </c>
      <c r="B298" s="6" t="s">
        <v>15</v>
      </c>
      <c r="C298" s="6" t="s">
        <v>263</v>
      </c>
      <c r="D298" s="6" t="s">
        <v>5</v>
      </c>
      <c r="E298" s="6"/>
      <c r="F298" s="7">
        <f>F299</f>
        <v>1947.6</v>
      </c>
      <c r="G298" s="7">
        <f aca="true" t="shared" si="42" ref="G298:V298">G300</f>
        <v>0</v>
      </c>
      <c r="H298" s="7">
        <f t="shared" si="42"/>
        <v>0</v>
      </c>
      <c r="I298" s="7">
        <f t="shared" si="42"/>
        <v>0</v>
      </c>
      <c r="J298" s="7">
        <f t="shared" si="42"/>
        <v>0</v>
      </c>
      <c r="K298" s="7">
        <f t="shared" si="42"/>
        <v>0</v>
      </c>
      <c r="L298" s="7">
        <f t="shared" si="42"/>
        <v>0</v>
      </c>
      <c r="M298" s="7">
        <f t="shared" si="42"/>
        <v>0</v>
      </c>
      <c r="N298" s="7">
        <f t="shared" si="42"/>
        <v>0</v>
      </c>
      <c r="O298" s="7">
        <f t="shared" si="42"/>
        <v>0</v>
      </c>
      <c r="P298" s="7">
        <f t="shared" si="42"/>
        <v>0</v>
      </c>
      <c r="Q298" s="7">
        <f t="shared" si="42"/>
        <v>0</v>
      </c>
      <c r="R298" s="7">
        <f t="shared" si="42"/>
        <v>0</v>
      </c>
      <c r="S298" s="7">
        <f t="shared" si="42"/>
        <v>0</v>
      </c>
      <c r="T298" s="7">
        <f t="shared" si="42"/>
        <v>0</v>
      </c>
      <c r="U298" s="7">
        <f t="shared" si="42"/>
        <v>0</v>
      </c>
      <c r="V298" s="7">
        <f t="shared" si="42"/>
        <v>0</v>
      </c>
    </row>
    <row r="299" spans="1:22" s="28" customFormat="1" ht="15.75" outlineLevel="3">
      <c r="A299" s="53" t="s">
        <v>135</v>
      </c>
      <c r="B299" s="54" t="s">
        <v>15</v>
      </c>
      <c r="C299" s="54" t="s">
        <v>263</v>
      </c>
      <c r="D299" s="54" t="s">
        <v>136</v>
      </c>
      <c r="E299" s="54"/>
      <c r="F299" s="55">
        <f>F300</f>
        <v>1947.6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28" customFormat="1" ht="47.25" outlineLevel="3">
      <c r="A300" s="62" t="s">
        <v>88</v>
      </c>
      <c r="B300" s="54" t="s">
        <v>15</v>
      </c>
      <c r="C300" s="54" t="s">
        <v>263</v>
      </c>
      <c r="D300" s="54" t="s">
        <v>89</v>
      </c>
      <c r="E300" s="54"/>
      <c r="F300" s="55">
        <v>1947.6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28" customFormat="1" ht="31.5" outlineLevel="3">
      <c r="A301" s="8" t="s">
        <v>140</v>
      </c>
      <c r="B301" s="9" t="s">
        <v>15</v>
      </c>
      <c r="C301" s="9" t="s">
        <v>266</v>
      </c>
      <c r="D301" s="9" t="s">
        <v>5</v>
      </c>
      <c r="E301" s="9"/>
      <c r="F301" s="10">
        <f>F302</f>
        <v>300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28" customFormat="1" ht="36" customHeight="1" outlineLevel="3">
      <c r="A302" s="83" t="s">
        <v>265</v>
      </c>
      <c r="B302" s="6" t="s">
        <v>15</v>
      </c>
      <c r="C302" s="6" t="s">
        <v>267</v>
      </c>
      <c r="D302" s="6" t="s">
        <v>5</v>
      </c>
      <c r="E302" s="6"/>
      <c r="F302" s="7">
        <f>F303</f>
        <v>300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28" customFormat="1" ht="31.5" outlineLevel="3">
      <c r="A303" s="53" t="s">
        <v>102</v>
      </c>
      <c r="B303" s="54" t="s">
        <v>15</v>
      </c>
      <c r="C303" s="54" t="s">
        <v>267</v>
      </c>
      <c r="D303" s="54" t="s">
        <v>103</v>
      </c>
      <c r="E303" s="54"/>
      <c r="F303" s="55">
        <f>F304</f>
        <v>300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28" customFormat="1" ht="31.5" outlineLevel="3">
      <c r="A304" s="53" t="s">
        <v>106</v>
      </c>
      <c r="B304" s="54" t="s">
        <v>15</v>
      </c>
      <c r="C304" s="54" t="s">
        <v>267</v>
      </c>
      <c r="D304" s="54" t="s">
        <v>107</v>
      </c>
      <c r="E304" s="54"/>
      <c r="F304" s="55">
        <v>300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28" customFormat="1" ht="15.75" outlineLevel="3">
      <c r="A305" s="8" t="s">
        <v>141</v>
      </c>
      <c r="B305" s="9" t="s">
        <v>15</v>
      </c>
      <c r="C305" s="9" t="s">
        <v>269</v>
      </c>
      <c r="D305" s="9" t="s">
        <v>5</v>
      </c>
      <c r="E305" s="9"/>
      <c r="F305" s="10">
        <f>F306</f>
        <v>274.9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28" customFormat="1" ht="31.5" outlineLevel="3">
      <c r="A306" s="83" t="s">
        <v>268</v>
      </c>
      <c r="B306" s="6" t="s">
        <v>15</v>
      </c>
      <c r="C306" s="6" t="s">
        <v>270</v>
      </c>
      <c r="D306" s="6" t="s">
        <v>5</v>
      </c>
      <c r="E306" s="6"/>
      <c r="F306" s="7">
        <f>F307</f>
        <v>274.9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28" customFormat="1" ht="31.5" outlineLevel="3">
      <c r="A307" s="53" t="s">
        <v>102</v>
      </c>
      <c r="B307" s="54" t="s">
        <v>15</v>
      </c>
      <c r="C307" s="54" t="s">
        <v>270</v>
      </c>
      <c r="D307" s="54" t="s">
        <v>103</v>
      </c>
      <c r="E307" s="54"/>
      <c r="F307" s="55">
        <f>F308</f>
        <v>274.9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28" customFormat="1" ht="31.5" outlineLevel="3">
      <c r="A308" s="53" t="s">
        <v>106</v>
      </c>
      <c r="B308" s="54" t="s">
        <v>15</v>
      </c>
      <c r="C308" s="54" t="s">
        <v>270</v>
      </c>
      <c r="D308" s="54" t="s">
        <v>107</v>
      </c>
      <c r="E308" s="54"/>
      <c r="F308" s="55">
        <v>274.9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28" customFormat="1" ht="15.75" outlineLevel="3">
      <c r="A309" s="8" t="s">
        <v>142</v>
      </c>
      <c r="B309" s="9" t="s">
        <v>15</v>
      </c>
      <c r="C309" s="9" t="s">
        <v>272</v>
      </c>
      <c r="D309" s="9" t="s">
        <v>5</v>
      </c>
      <c r="E309" s="9"/>
      <c r="F309" s="10">
        <f>F310</f>
        <v>200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28" customFormat="1" ht="31.5" outlineLevel="3">
      <c r="A310" s="83" t="s">
        <v>271</v>
      </c>
      <c r="B310" s="6" t="s">
        <v>15</v>
      </c>
      <c r="C310" s="6" t="s">
        <v>273</v>
      </c>
      <c r="D310" s="6" t="s">
        <v>5</v>
      </c>
      <c r="E310" s="6"/>
      <c r="F310" s="7">
        <f>F311</f>
        <v>200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28" customFormat="1" ht="31.5" outlineLevel="3">
      <c r="A311" s="53" t="s">
        <v>102</v>
      </c>
      <c r="B311" s="54" t="s">
        <v>15</v>
      </c>
      <c r="C311" s="54" t="s">
        <v>273</v>
      </c>
      <c r="D311" s="54" t="s">
        <v>103</v>
      </c>
      <c r="E311" s="54"/>
      <c r="F311" s="55">
        <f>F312</f>
        <v>200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28" customFormat="1" ht="31.5" outlineLevel="3">
      <c r="A312" s="53" t="s">
        <v>106</v>
      </c>
      <c r="B312" s="54" t="s">
        <v>15</v>
      </c>
      <c r="C312" s="54" t="s">
        <v>273</v>
      </c>
      <c r="D312" s="54" t="s">
        <v>107</v>
      </c>
      <c r="E312" s="54"/>
      <c r="F312" s="55">
        <v>200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28" customFormat="1" ht="17.25" customHeight="1" outlineLevel="6">
      <c r="A313" s="16" t="s">
        <v>54</v>
      </c>
      <c r="B313" s="17" t="s">
        <v>53</v>
      </c>
      <c r="C313" s="17" t="s">
        <v>6</v>
      </c>
      <c r="D313" s="17" t="s">
        <v>5</v>
      </c>
      <c r="E313" s="17"/>
      <c r="F313" s="18">
        <f>F314+F320+F329+F335</f>
        <v>4287</v>
      </c>
      <c r="G313" s="18" t="e">
        <f aca="true" t="shared" si="43" ref="G313:V313">G314+G320+G329</f>
        <v>#REF!</v>
      </c>
      <c r="H313" s="18" t="e">
        <f t="shared" si="43"/>
        <v>#REF!</v>
      </c>
      <c r="I313" s="18" t="e">
        <f t="shared" si="43"/>
        <v>#REF!</v>
      </c>
      <c r="J313" s="18" t="e">
        <f t="shared" si="43"/>
        <v>#REF!</v>
      </c>
      <c r="K313" s="18" t="e">
        <f t="shared" si="43"/>
        <v>#REF!</v>
      </c>
      <c r="L313" s="18" t="e">
        <f t="shared" si="43"/>
        <v>#REF!</v>
      </c>
      <c r="M313" s="18" t="e">
        <f t="shared" si="43"/>
        <v>#REF!</v>
      </c>
      <c r="N313" s="18" t="e">
        <f t="shared" si="43"/>
        <v>#REF!</v>
      </c>
      <c r="O313" s="18" t="e">
        <f t="shared" si="43"/>
        <v>#REF!</v>
      </c>
      <c r="P313" s="18" t="e">
        <f t="shared" si="43"/>
        <v>#REF!</v>
      </c>
      <c r="Q313" s="18" t="e">
        <f t="shared" si="43"/>
        <v>#REF!</v>
      </c>
      <c r="R313" s="18" t="e">
        <f t="shared" si="43"/>
        <v>#REF!</v>
      </c>
      <c r="S313" s="18" t="e">
        <f t="shared" si="43"/>
        <v>#REF!</v>
      </c>
      <c r="T313" s="18" t="e">
        <f t="shared" si="43"/>
        <v>#REF!</v>
      </c>
      <c r="U313" s="18" t="e">
        <f t="shared" si="43"/>
        <v>#REF!</v>
      </c>
      <c r="V313" s="18" t="e">
        <f t="shared" si="43"/>
        <v>#REF!</v>
      </c>
    </row>
    <row r="314" spans="1:22" s="28" customFormat="1" ht="15.75" outlineLevel="3">
      <c r="A314" s="79" t="s">
        <v>41</v>
      </c>
      <c r="B314" s="34" t="s">
        <v>16</v>
      </c>
      <c r="C314" s="34" t="s">
        <v>6</v>
      </c>
      <c r="D314" s="34" t="s">
        <v>5</v>
      </c>
      <c r="E314" s="34"/>
      <c r="F314" s="72">
        <f>F315</f>
        <v>492</v>
      </c>
      <c r="G314" s="10">
        <f aca="true" t="shared" si="44" ref="G314:V314">G316</f>
        <v>0</v>
      </c>
      <c r="H314" s="10">
        <f t="shared" si="44"/>
        <v>0</v>
      </c>
      <c r="I314" s="10">
        <f t="shared" si="44"/>
        <v>0</v>
      </c>
      <c r="J314" s="10">
        <f t="shared" si="44"/>
        <v>0</v>
      </c>
      <c r="K314" s="10">
        <f t="shared" si="44"/>
        <v>0</v>
      </c>
      <c r="L314" s="10">
        <f t="shared" si="44"/>
        <v>0</v>
      </c>
      <c r="M314" s="10">
        <f t="shared" si="44"/>
        <v>0</v>
      </c>
      <c r="N314" s="10">
        <f t="shared" si="44"/>
        <v>0</v>
      </c>
      <c r="O314" s="10">
        <f t="shared" si="44"/>
        <v>0</v>
      </c>
      <c r="P314" s="10">
        <f t="shared" si="44"/>
        <v>0</v>
      </c>
      <c r="Q314" s="10">
        <f t="shared" si="44"/>
        <v>0</v>
      </c>
      <c r="R314" s="10">
        <f t="shared" si="44"/>
        <v>0</v>
      </c>
      <c r="S314" s="10">
        <f t="shared" si="44"/>
        <v>0</v>
      </c>
      <c r="T314" s="10">
        <f t="shared" si="44"/>
        <v>0</v>
      </c>
      <c r="U314" s="10">
        <f t="shared" si="44"/>
        <v>0</v>
      </c>
      <c r="V314" s="10">
        <f t="shared" si="44"/>
        <v>0</v>
      </c>
    </row>
    <row r="315" spans="1:22" s="28" customFormat="1" ht="31.5" outlineLevel="3">
      <c r="A315" s="22" t="s">
        <v>160</v>
      </c>
      <c r="B315" s="9" t="s">
        <v>16</v>
      </c>
      <c r="C315" s="9" t="s">
        <v>161</v>
      </c>
      <c r="D315" s="9" t="s">
        <v>5</v>
      </c>
      <c r="E315" s="9"/>
      <c r="F315" s="10">
        <f>F316</f>
        <v>492</v>
      </c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</row>
    <row r="316" spans="1:22" s="15" customFormat="1" ht="30.75" customHeight="1" outlineLevel="3">
      <c r="A316" s="22" t="s">
        <v>165</v>
      </c>
      <c r="B316" s="12" t="s">
        <v>16</v>
      </c>
      <c r="C316" s="12" t="s">
        <v>162</v>
      </c>
      <c r="D316" s="12" t="s">
        <v>5</v>
      </c>
      <c r="E316" s="12"/>
      <c r="F316" s="13">
        <f>F317</f>
        <v>492</v>
      </c>
      <c r="G316" s="13">
        <f aca="true" t="shared" si="45" ref="G316:V317">G317</f>
        <v>0</v>
      </c>
      <c r="H316" s="13">
        <f t="shared" si="45"/>
        <v>0</v>
      </c>
      <c r="I316" s="13">
        <f t="shared" si="45"/>
        <v>0</v>
      </c>
      <c r="J316" s="13">
        <f t="shared" si="45"/>
        <v>0</v>
      </c>
      <c r="K316" s="13">
        <f t="shared" si="45"/>
        <v>0</v>
      </c>
      <c r="L316" s="13">
        <f t="shared" si="45"/>
        <v>0</v>
      </c>
      <c r="M316" s="13">
        <f t="shared" si="45"/>
        <v>0</v>
      </c>
      <c r="N316" s="13">
        <f t="shared" si="45"/>
        <v>0</v>
      </c>
      <c r="O316" s="13">
        <f t="shared" si="45"/>
        <v>0</v>
      </c>
      <c r="P316" s="13">
        <f t="shared" si="45"/>
        <v>0</v>
      </c>
      <c r="Q316" s="13">
        <f t="shared" si="45"/>
        <v>0</v>
      </c>
      <c r="R316" s="13">
        <f t="shared" si="45"/>
        <v>0</v>
      </c>
      <c r="S316" s="13">
        <f t="shared" si="45"/>
        <v>0</v>
      </c>
      <c r="T316" s="13">
        <f t="shared" si="45"/>
        <v>0</v>
      </c>
      <c r="U316" s="13">
        <f t="shared" si="45"/>
        <v>0</v>
      </c>
      <c r="V316" s="13">
        <f t="shared" si="45"/>
        <v>0</v>
      </c>
    </row>
    <row r="317" spans="1:22" s="28" customFormat="1" ht="33" customHeight="1" outlineLevel="4">
      <c r="A317" s="56" t="s">
        <v>274</v>
      </c>
      <c r="B317" s="19" t="s">
        <v>16</v>
      </c>
      <c r="C317" s="19" t="s">
        <v>275</v>
      </c>
      <c r="D317" s="19" t="s">
        <v>5</v>
      </c>
      <c r="E317" s="19"/>
      <c r="F317" s="20">
        <f>F318</f>
        <v>492</v>
      </c>
      <c r="G317" s="7">
        <f t="shared" si="45"/>
        <v>0</v>
      </c>
      <c r="H317" s="7">
        <f t="shared" si="45"/>
        <v>0</v>
      </c>
      <c r="I317" s="7">
        <f t="shared" si="45"/>
        <v>0</v>
      </c>
      <c r="J317" s="7">
        <f t="shared" si="45"/>
        <v>0</v>
      </c>
      <c r="K317" s="7">
        <f t="shared" si="45"/>
        <v>0</v>
      </c>
      <c r="L317" s="7">
        <f t="shared" si="45"/>
        <v>0</v>
      </c>
      <c r="M317" s="7">
        <f t="shared" si="45"/>
        <v>0</v>
      </c>
      <c r="N317" s="7">
        <f t="shared" si="45"/>
        <v>0</v>
      </c>
      <c r="O317" s="7">
        <f t="shared" si="45"/>
        <v>0</v>
      </c>
      <c r="P317" s="7">
        <f t="shared" si="45"/>
        <v>0</v>
      </c>
      <c r="Q317" s="7">
        <f t="shared" si="45"/>
        <v>0</v>
      </c>
      <c r="R317" s="7">
        <f t="shared" si="45"/>
        <v>0</v>
      </c>
      <c r="S317" s="7">
        <f t="shared" si="45"/>
        <v>0</v>
      </c>
      <c r="T317" s="7">
        <f t="shared" si="45"/>
        <v>0</v>
      </c>
      <c r="U317" s="7">
        <f t="shared" si="45"/>
        <v>0</v>
      </c>
      <c r="V317" s="7">
        <f t="shared" si="45"/>
        <v>0</v>
      </c>
    </row>
    <row r="318" spans="1:22" s="28" customFormat="1" ht="15.75" outlineLevel="5">
      <c r="A318" s="5" t="s">
        <v>146</v>
      </c>
      <c r="B318" s="6" t="s">
        <v>16</v>
      </c>
      <c r="C318" s="6" t="s">
        <v>275</v>
      </c>
      <c r="D318" s="6" t="s">
        <v>144</v>
      </c>
      <c r="E318" s="6"/>
      <c r="F318" s="7">
        <f>F319</f>
        <v>492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28" customFormat="1" ht="31.5" outlineLevel="5">
      <c r="A319" s="53" t="s">
        <v>147</v>
      </c>
      <c r="B319" s="54" t="s">
        <v>16</v>
      </c>
      <c r="C319" s="54" t="s">
        <v>275</v>
      </c>
      <c r="D319" s="54" t="s">
        <v>145</v>
      </c>
      <c r="E319" s="54"/>
      <c r="F319" s="55">
        <v>492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28" customFormat="1" ht="15.75" outlineLevel="3">
      <c r="A320" s="79" t="s">
        <v>42</v>
      </c>
      <c r="B320" s="34" t="s">
        <v>17</v>
      </c>
      <c r="C320" s="34" t="s">
        <v>6</v>
      </c>
      <c r="D320" s="34" t="s">
        <v>5</v>
      </c>
      <c r="E320" s="34"/>
      <c r="F320" s="72">
        <f>F321+F325</f>
        <v>1105</v>
      </c>
      <c r="G320" s="10" t="e">
        <f>#REF!</f>
        <v>#REF!</v>
      </c>
      <c r="H320" s="10" t="e">
        <f>#REF!</f>
        <v>#REF!</v>
      </c>
      <c r="I320" s="10" t="e">
        <f>#REF!</f>
        <v>#REF!</v>
      </c>
      <c r="J320" s="10" t="e">
        <f>#REF!</f>
        <v>#REF!</v>
      </c>
      <c r="K320" s="10" t="e">
        <f>#REF!</f>
        <v>#REF!</v>
      </c>
      <c r="L320" s="10" t="e">
        <f>#REF!</f>
        <v>#REF!</v>
      </c>
      <c r="M320" s="10" t="e">
        <f>#REF!</f>
        <v>#REF!</v>
      </c>
      <c r="N320" s="10" t="e">
        <f>#REF!</f>
        <v>#REF!</v>
      </c>
      <c r="O320" s="10" t="e">
        <f>#REF!</f>
        <v>#REF!</v>
      </c>
      <c r="P320" s="10" t="e">
        <f>#REF!</f>
        <v>#REF!</v>
      </c>
      <c r="Q320" s="10" t="e">
        <f>#REF!</f>
        <v>#REF!</v>
      </c>
      <c r="R320" s="10" t="e">
        <f>#REF!</f>
        <v>#REF!</v>
      </c>
      <c r="S320" s="10" t="e">
        <f>#REF!</f>
        <v>#REF!</v>
      </c>
      <c r="T320" s="10" t="e">
        <f>#REF!</f>
        <v>#REF!</v>
      </c>
      <c r="U320" s="10" t="e">
        <f>#REF!</f>
        <v>#REF!</v>
      </c>
      <c r="V320" s="10" t="e">
        <f>#REF!</f>
        <v>#REF!</v>
      </c>
    </row>
    <row r="321" spans="1:22" s="28" customFormat="1" ht="31.5" outlineLevel="5">
      <c r="A321" s="8" t="s">
        <v>148</v>
      </c>
      <c r="B321" s="9" t="s">
        <v>17</v>
      </c>
      <c r="C321" s="9" t="s">
        <v>276</v>
      </c>
      <c r="D321" s="9" t="s">
        <v>5</v>
      </c>
      <c r="E321" s="9"/>
      <c r="F321" s="10">
        <f>F322</f>
        <v>1105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28" customFormat="1" ht="31.5" outlineLevel="5">
      <c r="A322" s="70" t="s">
        <v>278</v>
      </c>
      <c r="B322" s="19" t="s">
        <v>17</v>
      </c>
      <c r="C322" s="19" t="s">
        <v>277</v>
      </c>
      <c r="D322" s="19" t="s">
        <v>5</v>
      </c>
      <c r="E322" s="19"/>
      <c r="F322" s="20">
        <f>F323</f>
        <v>1105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s="28" customFormat="1" ht="31.5" outlineLevel="5">
      <c r="A323" s="5" t="s">
        <v>114</v>
      </c>
      <c r="B323" s="6" t="s">
        <v>17</v>
      </c>
      <c r="C323" s="6" t="s">
        <v>277</v>
      </c>
      <c r="D323" s="6" t="s">
        <v>117</v>
      </c>
      <c r="E323" s="6"/>
      <c r="F323" s="7">
        <f>F324</f>
        <v>1105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28" customFormat="1" ht="15.75" outlineLevel="5">
      <c r="A324" s="53" t="s">
        <v>150</v>
      </c>
      <c r="B324" s="54" t="s">
        <v>17</v>
      </c>
      <c r="C324" s="54" t="s">
        <v>277</v>
      </c>
      <c r="D324" s="54" t="s">
        <v>149</v>
      </c>
      <c r="E324" s="54"/>
      <c r="F324" s="55">
        <v>1105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28" customFormat="1" ht="15.75" outlineLevel="5">
      <c r="A325" s="8" t="s">
        <v>279</v>
      </c>
      <c r="B325" s="9" t="s">
        <v>17</v>
      </c>
      <c r="C325" s="9" t="s">
        <v>50</v>
      </c>
      <c r="D325" s="9" t="s">
        <v>5</v>
      </c>
      <c r="E325" s="9"/>
      <c r="F325" s="10">
        <f>F326</f>
        <v>0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28" customFormat="1" ht="36.75" customHeight="1" outlineLevel="5">
      <c r="A326" s="70" t="s">
        <v>278</v>
      </c>
      <c r="B326" s="19" t="s">
        <v>17</v>
      </c>
      <c r="C326" s="19" t="s">
        <v>280</v>
      </c>
      <c r="D326" s="19" t="s">
        <v>5</v>
      </c>
      <c r="E326" s="19"/>
      <c r="F326" s="20">
        <f>F327</f>
        <v>0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28" customFormat="1" ht="31.5" outlineLevel="5">
      <c r="A327" s="5" t="s">
        <v>114</v>
      </c>
      <c r="B327" s="6" t="s">
        <v>17</v>
      </c>
      <c r="C327" s="6" t="s">
        <v>280</v>
      </c>
      <c r="D327" s="6" t="s">
        <v>117</v>
      </c>
      <c r="E327" s="6"/>
      <c r="F327" s="7">
        <f>F328</f>
        <v>0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s="28" customFormat="1" ht="15.75" outlineLevel="5">
      <c r="A328" s="53" t="s">
        <v>150</v>
      </c>
      <c r="B328" s="54" t="s">
        <v>17</v>
      </c>
      <c r="C328" s="54" t="s">
        <v>280</v>
      </c>
      <c r="D328" s="54" t="s">
        <v>149</v>
      </c>
      <c r="E328" s="54"/>
      <c r="F328" s="55">
        <v>0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28" customFormat="1" ht="15.75" outlineLevel="5">
      <c r="A329" s="79" t="s">
        <v>47</v>
      </c>
      <c r="B329" s="34" t="s">
        <v>24</v>
      </c>
      <c r="C329" s="34" t="s">
        <v>6</v>
      </c>
      <c r="D329" s="34" t="s">
        <v>5</v>
      </c>
      <c r="E329" s="34"/>
      <c r="F329" s="72">
        <f>F330</f>
        <v>2590</v>
      </c>
      <c r="G329" s="10">
        <f aca="true" t="shared" si="46" ref="G329:V329">G331</f>
        <v>0</v>
      </c>
      <c r="H329" s="10">
        <f t="shared" si="46"/>
        <v>0</v>
      </c>
      <c r="I329" s="10">
        <f t="shared" si="46"/>
        <v>0</v>
      </c>
      <c r="J329" s="10">
        <f t="shared" si="46"/>
        <v>0</v>
      </c>
      <c r="K329" s="10">
        <f t="shared" si="46"/>
        <v>0</v>
      </c>
      <c r="L329" s="10">
        <f t="shared" si="46"/>
        <v>0</v>
      </c>
      <c r="M329" s="10">
        <f t="shared" si="46"/>
        <v>0</v>
      </c>
      <c r="N329" s="10">
        <f t="shared" si="46"/>
        <v>0</v>
      </c>
      <c r="O329" s="10">
        <f t="shared" si="46"/>
        <v>0</v>
      </c>
      <c r="P329" s="10">
        <f t="shared" si="46"/>
        <v>0</v>
      </c>
      <c r="Q329" s="10">
        <f t="shared" si="46"/>
        <v>0</v>
      </c>
      <c r="R329" s="10">
        <f t="shared" si="46"/>
        <v>0</v>
      </c>
      <c r="S329" s="10">
        <f t="shared" si="46"/>
        <v>0</v>
      </c>
      <c r="T329" s="10">
        <f t="shared" si="46"/>
        <v>0</v>
      </c>
      <c r="U329" s="10">
        <f t="shared" si="46"/>
        <v>0</v>
      </c>
      <c r="V329" s="10">
        <f t="shared" si="46"/>
        <v>0</v>
      </c>
    </row>
    <row r="330" spans="1:22" s="28" customFormat="1" ht="31.5" outlineLevel="5">
      <c r="A330" s="22" t="s">
        <v>160</v>
      </c>
      <c r="B330" s="9" t="s">
        <v>24</v>
      </c>
      <c r="C330" s="9" t="s">
        <v>161</v>
      </c>
      <c r="D330" s="9" t="s">
        <v>5</v>
      </c>
      <c r="E330" s="9"/>
      <c r="F330" s="10">
        <f>F331</f>
        <v>2590</v>
      </c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</row>
    <row r="331" spans="1:22" s="28" customFormat="1" ht="31.5" outlineLevel="5">
      <c r="A331" s="22" t="s">
        <v>165</v>
      </c>
      <c r="B331" s="12" t="s">
        <v>24</v>
      </c>
      <c r="C331" s="12" t="s">
        <v>162</v>
      </c>
      <c r="D331" s="12" t="s">
        <v>5</v>
      </c>
      <c r="E331" s="12"/>
      <c r="F331" s="13">
        <f>F332</f>
        <v>2590</v>
      </c>
      <c r="G331" s="13">
        <f aca="true" t="shared" si="47" ref="G331:V332">G332</f>
        <v>0</v>
      </c>
      <c r="H331" s="13">
        <f t="shared" si="47"/>
        <v>0</v>
      </c>
      <c r="I331" s="13">
        <f t="shared" si="47"/>
        <v>0</v>
      </c>
      <c r="J331" s="13">
        <f t="shared" si="47"/>
        <v>0</v>
      </c>
      <c r="K331" s="13">
        <f t="shared" si="47"/>
        <v>0</v>
      </c>
      <c r="L331" s="13">
        <f t="shared" si="47"/>
        <v>0</v>
      </c>
      <c r="M331" s="13">
        <f t="shared" si="47"/>
        <v>0</v>
      </c>
      <c r="N331" s="13">
        <f t="shared" si="47"/>
        <v>0</v>
      </c>
      <c r="O331" s="13">
        <f t="shared" si="47"/>
        <v>0</v>
      </c>
      <c r="P331" s="13">
        <f t="shared" si="47"/>
        <v>0</v>
      </c>
      <c r="Q331" s="13">
        <f t="shared" si="47"/>
        <v>0</v>
      </c>
      <c r="R331" s="13">
        <f t="shared" si="47"/>
        <v>0</v>
      </c>
      <c r="S331" s="13">
        <f t="shared" si="47"/>
        <v>0</v>
      </c>
      <c r="T331" s="13">
        <f t="shared" si="47"/>
        <v>0</v>
      </c>
      <c r="U331" s="13">
        <f t="shared" si="47"/>
        <v>0</v>
      </c>
      <c r="V331" s="13">
        <f t="shared" si="47"/>
        <v>0</v>
      </c>
    </row>
    <row r="332" spans="1:22" s="28" customFormat="1" ht="47.25" outlineLevel="5">
      <c r="A332" s="70" t="s">
        <v>281</v>
      </c>
      <c r="B332" s="19" t="s">
        <v>24</v>
      </c>
      <c r="C332" s="19" t="s">
        <v>282</v>
      </c>
      <c r="D332" s="19" t="s">
        <v>5</v>
      </c>
      <c r="E332" s="19"/>
      <c r="F332" s="20">
        <f>F333</f>
        <v>2590</v>
      </c>
      <c r="G332" s="7">
        <f t="shared" si="47"/>
        <v>0</v>
      </c>
      <c r="H332" s="7">
        <f t="shared" si="47"/>
        <v>0</v>
      </c>
      <c r="I332" s="7">
        <f t="shared" si="47"/>
        <v>0</v>
      </c>
      <c r="J332" s="7">
        <f t="shared" si="47"/>
        <v>0</v>
      </c>
      <c r="K332" s="7">
        <f t="shared" si="47"/>
        <v>0</v>
      </c>
      <c r="L332" s="7">
        <f t="shared" si="47"/>
        <v>0</v>
      </c>
      <c r="M332" s="7">
        <f t="shared" si="47"/>
        <v>0</v>
      </c>
      <c r="N332" s="7">
        <f t="shared" si="47"/>
        <v>0</v>
      </c>
      <c r="O332" s="7">
        <f t="shared" si="47"/>
        <v>0</v>
      </c>
      <c r="P332" s="7">
        <f t="shared" si="47"/>
        <v>0</v>
      </c>
      <c r="Q332" s="7">
        <f t="shared" si="47"/>
        <v>0</v>
      </c>
      <c r="R332" s="7">
        <f t="shared" si="47"/>
        <v>0</v>
      </c>
      <c r="S332" s="7">
        <f t="shared" si="47"/>
        <v>0</v>
      </c>
      <c r="T332" s="7">
        <f t="shared" si="47"/>
        <v>0</v>
      </c>
      <c r="U332" s="7">
        <f t="shared" si="47"/>
        <v>0</v>
      </c>
      <c r="V332" s="7">
        <f t="shared" si="47"/>
        <v>0</v>
      </c>
    </row>
    <row r="333" spans="1:22" s="28" customFormat="1" ht="15.75" outlineLevel="5">
      <c r="A333" s="5" t="s">
        <v>146</v>
      </c>
      <c r="B333" s="6" t="s">
        <v>24</v>
      </c>
      <c r="C333" s="6" t="s">
        <v>282</v>
      </c>
      <c r="D333" s="6" t="s">
        <v>144</v>
      </c>
      <c r="E333" s="6"/>
      <c r="F333" s="7">
        <f>F334</f>
        <v>2590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8" customFormat="1" ht="31.5" outlineLevel="5">
      <c r="A334" s="53" t="s">
        <v>147</v>
      </c>
      <c r="B334" s="54" t="s">
        <v>24</v>
      </c>
      <c r="C334" s="54" t="s">
        <v>282</v>
      </c>
      <c r="D334" s="54" t="s">
        <v>145</v>
      </c>
      <c r="E334" s="54"/>
      <c r="F334" s="55">
        <v>2590</v>
      </c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</row>
    <row r="335" spans="1:22" s="28" customFormat="1" ht="15.75" outlineLevel="5">
      <c r="A335" s="79" t="s">
        <v>283</v>
      </c>
      <c r="B335" s="34" t="s">
        <v>284</v>
      </c>
      <c r="C335" s="34" t="s">
        <v>6</v>
      </c>
      <c r="D335" s="34" t="s">
        <v>5</v>
      </c>
      <c r="E335" s="34"/>
      <c r="F335" s="72">
        <f>F336</f>
        <v>100</v>
      </c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</row>
    <row r="336" spans="1:22" s="28" customFormat="1" ht="31.5" outlineLevel="5">
      <c r="A336" s="14" t="s">
        <v>285</v>
      </c>
      <c r="B336" s="9" t="s">
        <v>284</v>
      </c>
      <c r="C336" s="9" t="s">
        <v>288</v>
      </c>
      <c r="D336" s="9" t="s">
        <v>5</v>
      </c>
      <c r="E336" s="9"/>
      <c r="F336" s="10">
        <f>F337</f>
        <v>100</v>
      </c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</row>
    <row r="337" spans="1:22" s="28" customFormat="1" ht="33" customHeight="1" outlineLevel="5">
      <c r="A337" s="70" t="s">
        <v>287</v>
      </c>
      <c r="B337" s="19" t="s">
        <v>284</v>
      </c>
      <c r="C337" s="19" t="s">
        <v>289</v>
      </c>
      <c r="D337" s="19" t="s">
        <v>5</v>
      </c>
      <c r="E337" s="19"/>
      <c r="F337" s="20">
        <f>F338</f>
        <v>100</v>
      </c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</row>
    <row r="338" spans="1:22" s="28" customFormat="1" ht="31.5" outlineLevel="5">
      <c r="A338" s="5" t="s">
        <v>102</v>
      </c>
      <c r="B338" s="6" t="s">
        <v>286</v>
      </c>
      <c r="C338" s="6" t="s">
        <v>289</v>
      </c>
      <c r="D338" s="6" t="s">
        <v>103</v>
      </c>
      <c r="E338" s="6"/>
      <c r="F338" s="7">
        <f>F339</f>
        <v>100</v>
      </c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</row>
    <row r="339" spans="1:22" s="28" customFormat="1" ht="31.5" outlineLevel="5">
      <c r="A339" s="53" t="s">
        <v>106</v>
      </c>
      <c r="B339" s="54" t="s">
        <v>284</v>
      </c>
      <c r="C339" s="54" t="s">
        <v>289</v>
      </c>
      <c r="D339" s="54" t="s">
        <v>107</v>
      </c>
      <c r="E339" s="54"/>
      <c r="F339" s="55">
        <v>100</v>
      </c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</row>
    <row r="340" spans="1:22" s="28" customFormat="1" ht="18.75" outlineLevel="5">
      <c r="A340" s="16" t="s">
        <v>81</v>
      </c>
      <c r="B340" s="17" t="s">
        <v>52</v>
      </c>
      <c r="C340" s="17" t="s">
        <v>6</v>
      </c>
      <c r="D340" s="17" t="s">
        <v>5</v>
      </c>
      <c r="E340" s="17"/>
      <c r="F340" s="18">
        <f>F341+F346</f>
        <v>500</v>
      </c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</row>
    <row r="341" spans="1:22" s="28" customFormat="1" ht="15.75" outlineLevel="5">
      <c r="A341" s="8" t="s">
        <v>40</v>
      </c>
      <c r="B341" s="9" t="s">
        <v>18</v>
      </c>
      <c r="C341" s="9" t="s">
        <v>6</v>
      </c>
      <c r="D341" s="9" t="s">
        <v>5</v>
      </c>
      <c r="E341" s="9"/>
      <c r="F341" s="10">
        <f>F342</f>
        <v>500</v>
      </c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</row>
    <row r="342" spans="1:22" s="28" customFormat="1" ht="31.5" outlineLevel="5">
      <c r="A342" s="67" t="s">
        <v>151</v>
      </c>
      <c r="B342" s="19" t="s">
        <v>18</v>
      </c>
      <c r="C342" s="19" t="s">
        <v>290</v>
      </c>
      <c r="D342" s="19" t="s">
        <v>5</v>
      </c>
      <c r="E342" s="19"/>
      <c r="F342" s="20">
        <f>F343</f>
        <v>500</v>
      </c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</row>
    <row r="343" spans="1:22" s="28" customFormat="1" ht="36" customHeight="1" outlineLevel="5">
      <c r="A343" s="70" t="s">
        <v>292</v>
      </c>
      <c r="B343" s="19" t="s">
        <v>18</v>
      </c>
      <c r="C343" s="19" t="s">
        <v>291</v>
      </c>
      <c r="D343" s="19" t="s">
        <v>5</v>
      </c>
      <c r="E343" s="19"/>
      <c r="F343" s="20">
        <f>F344</f>
        <v>500</v>
      </c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</row>
    <row r="344" spans="1:22" s="28" customFormat="1" ht="31.5" outlineLevel="5">
      <c r="A344" s="5" t="s">
        <v>102</v>
      </c>
      <c r="B344" s="6" t="s">
        <v>18</v>
      </c>
      <c r="C344" s="6" t="s">
        <v>291</v>
      </c>
      <c r="D344" s="6" t="s">
        <v>103</v>
      </c>
      <c r="E344" s="6"/>
      <c r="F344" s="7">
        <f>F345</f>
        <v>500</v>
      </c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</row>
    <row r="345" spans="1:22" s="28" customFormat="1" ht="31.5" outlineLevel="5">
      <c r="A345" s="53" t="s">
        <v>106</v>
      </c>
      <c r="B345" s="54" t="s">
        <v>18</v>
      </c>
      <c r="C345" s="54" t="s">
        <v>291</v>
      </c>
      <c r="D345" s="54" t="s">
        <v>107</v>
      </c>
      <c r="E345" s="54"/>
      <c r="F345" s="55">
        <v>500</v>
      </c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</row>
    <row r="346" spans="1:22" s="28" customFormat="1" ht="15.75" outlineLevel="5">
      <c r="A346" s="21" t="s">
        <v>92</v>
      </c>
      <c r="B346" s="9" t="s">
        <v>93</v>
      </c>
      <c r="C346" s="9" t="s">
        <v>6</v>
      </c>
      <c r="D346" s="9" t="s">
        <v>5</v>
      </c>
      <c r="E346" s="6"/>
      <c r="F346" s="10">
        <f>F347</f>
        <v>0</v>
      </c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</row>
    <row r="347" spans="1:22" s="28" customFormat="1" ht="31.5" outlineLevel="5">
      <c r="A347" s="67" t="s">
        <v>151</v>
      </c>
      <c r="B347" s="19" t="s">
        <v>93</v>
      </c>
      <c r="C347" s="19" t="s">
        <v>290</v>
      </c>
      <c r="D347" s="19" t="s">
        <v>5</v>
      </c>
      <c r="E347" s="19"/>
      <c r="F347" s="20">
        <f>F348</f>
        <v>0</v>
      </c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</row>
    <row r="348" spans="1:22" s="28" customFormat="1" ht="47.25" outlineLevel="5">
      <c r="A348" s="5" t="s">
        <v>294</v>
      </c>
      <c r="B348" s="6" t="s">
        <v>93</v>
      </c>
      <c r="C348" s="6" t="s">
        <v>293</v>
      </c>
      <c r="D348" s="6" t="s">
        <v>5</v>
      </c>
      <c r="E348" s="6"/>
      <c r="F348" s="7">
        <f>F349</f>
        <v>0</v>
      </c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</row>
    <row r="349" spans="1:22" s="28" customFormat="1" ht="15.75" outlineLevel="5">
      <c r="A349" s="53" t="s">
        <v>134</v>
      </c>
      <c r="B349" s="54" t="s">
        <v>93</v>
      </c>
      <c r="C349" s="54" t="s">
        <v>293</v>
      </c>
      <c r="D349" s="54" t="s">
        <v>133</v>
      </c>
      <c r="E349" s="54"/>
      <c r="F349" s="55">
        <v>0</v>
      </c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</row>
    <row r="350" spans="1:22" s="28" customFormat="1" ht="18.75" outlineLevel="5">
      <c r="A350" s="16" t="s">
        <v>76</v>
      </c>
      <c r="B350" s="17" t="s">
        <v>77</v>
      </c>
      <c r="C350" s="17" t="s">
        <v>6</v>
      </c>
      <c r="D350" s="17" t="s">
        <v>5</v>
      </c>
      <c r="E350" s="17"/>
      <c r="F350" s="18">
        <f>F351+F357</f>
        <v>1950</v>
      </c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</row>
    <row r="351" spans="1:22" s="28" customFormat="1" ht="31.5" customHeight="1" outlineLevel="5">
      <c r="A351" s="86" t="s">
        <v>51</v>
      </c>
      <c r="B351" s="84" t="s">
        <v>78</v>
      </c>
      <c r="C351" s="84" t="s">
        <v>295</v>
      </c>
      <c r="D351" s="84" t="s">
        <v>5</v>
      </c>
      <c r="E351" s="84"/>
      <c r="F351" s="85">
        <f>F352</f>
        <v>1900</v>
      </c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</row>
    <row r="352" spans="1:22" s="28" customFormat="1" ht="31.5" customHeight="1" outlineLevel="5">
      <c r="A352" s="22" t="s">
        <v>160</v>
      </c>
      <c r="B352" s="12" t="s">
        <v>78</v>
      </c>
      <c r="C352" s="12" t="s">
        <v>161</v>
      </c>
      <c r="D352" s="12" t="s">
        <v>5</v>
      </c>
      <c r="E352" s="12"/>
      <c r="F352" s="13">
        <f>F353</f>
        <v>1900</v>
      </c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</row>
    <row r="353" spans="1:22" s="28" customFormat="1" ht="31.5" outlineLevel="5">
      <c r="A353" s="22" t="s">
        <v>165</v>
      </c>
      <c r="B353" s="9" t="s">
        <v>78</v>
      </c>
      <c r="C353" s="9" t="s">
        <v>162</v>
      </c>
      <c r="D353" s="9" t="s">
        <v>5</v>
      </c>
      <c r="E353" s="9"/>
      <c r="F353" s="10">
        <f>F354</f>
        <v>1900</v>
      </c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</row>
    <row r="354" spans="1:22" s="28" customFormat="1" ht="31.5" outlineLevel="5">
      <c r="A354" s="70" t="s">
        <v>296</v>
      </c>
      <c r="B354" s="19" t="s">
        <v>78</v>
      </c>
      <c r="C354" s="19" t="s">
        <v>297</v>
      </c>
      <c r="D354" s="19" t="s">
        <v>5</v>
      </c>
      <c r="E354" s="19"/>
      <c r="F354" s="20">
        <f>F355</f>
        <v>1900</v>
      </c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</row>
    <row r="355" spans="1:22" s="28" customFormat="1" ht="15.75" outlineLevel="5">
      <c r="A355" s="5" t="s">
        <v>135</v>
      </c>
      <c r="B355" s="6" t="s">
        <v>78</v>
      </c>
      <c r="C355" s="6" t="s">
        <v>297</v>
      </c>
      <c r="D355" s="6" t="s">
        <v>136</v>
      </c>
      <c r="E355" s="6"/>
      <c r="F355" s="7">
        <f>F356</f>
        <v>1900</v>
      </c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</row>
    <row r="356" spans="1:22" s="28" customFormat="1" ht="47.25" outlineLevel="5">
      <c r="A356" s="62" t="s">
        <v>88</v>
      </c>
      <c r="B356" s="54" t="s">
        <v>78</v>
      </c>
      <c r="C356" s="54" t="s">
        <v>297</v>
      </c>
      <c r="D356" s="54" t="s">
        <v>89</v>
      </c>
      <c r="E356" s="54"/>
      <c r="F356" s="55">
        <v>1900</v>
      </c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</row>
    <row r="357" spans="1:22" s="28" customFormat="1" ht="15.75" outlineLevel="5">
      <c r="A357" s="79" t="s">
        <v>80</v>
      </c>
      <c r="B357" s="34" t="s">
        <v>79</v>
      </c>
      <c r="C357" s="34" t="s">
        <v>6</v>
      </c>
      <c r="D357" s="34" t="s">
        <v>5</v>
      </c>
      <c r="E357" s="34"/>
      <c r="F357" s="72">
        <f>F358</f>
        <v>50</v>
      </c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</row>
    <row r="358" spans="1:22" s="28" customFormat="1" ht="31.5" outlineLevel="5">
      <c r="A358" s="22" t="s">
        <v>160</v>
      </c>
      <c r="B358" s="12" t="s">
        <v>79</v>
      </c>
      <c r="C358" s="12" t="s">
        <v>161</v>
      </c>
      <c r="D358" s="12" t="s">
        <v>5</v>
      </c>
      <c r="E358" s="12"/>
      <c r="F358" s="13">
        <f>F359</f>
        <v>50</v>
      </c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</row>
    <row r="359" spans="1:22" s="28" customFormat="1" ht="31.5" outlineLevel="5">
      <c r="A359" s="22" t="s">
        <v>165</v>
      </c>
      <c r="B359" s="12" t="s">
        <v>79</v>
      </c>
      <c r="C359" s="12" t="s">
        <v>162</v>
      </c>
      <c r="D359" s="12" t="s">
        <v>5</v>
      </c>
      <c r="E359" s="12"/>
      <c r="F359" s="13">
        <f>F360</f>
        <v>50</v>
      </c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</row>
    <row r="360" spans="1:22" s="28" customFormat="1" ht="47.25" outlineLevel="5">
      <c r="A360" s="56" t="s">
        <v>298</v>
      </c>
      <c r="B360" s="19" t="s">
        <v>79</v>
      </c>
      <c r="C360" s="19" t="s">
        <v>299</v>
      </c>
      <c r="D360" s="19" t="s">
        <v>5</v>
      </c>
      <c r="E360" s="19"/>
      <c r="F360" s="20">
        <f>F361</f>
        <v>50</v>
      </c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</row>
    <row r="361" spans="1:22" s="28" customFormat="1" ht="31.5" outlineLevel="5">
      <c r="A361" s="5" t="s">
        <v>102</v>
      </c>
      <c r="B361" s="6" t="s">
        <v>79</v>
      </c>
      <c r="C361" s="6" t="s">
        <v>299</v>
      </c>
      <c r="D361" s="6" t="s">
        <v>103</v>
      </c>
      <c r="E361" s="6"/>
      <c r="F361" s="7">
        <f>F362</f>
        <v>50</v>
      </c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</row>
    <row r="362" spans="1:22" s="28" customFormat="1" ht="31.5" outlineLevel="5">
      <c r="A362" s="53" t="s">
        <v>106</v>
      </c>
      <c r="B362" s="54" t="s">
        <v>79</v>
      </c>
      <c r="C362" s="54" t="s">
        <v>299</v>
      </c>
      <c r="D362" s="54" t="s">
        <v>107</v>
      </c>
      <c r="E362" s="54"/>
      <c r="F362" s="55">
        <v>50</v>
      </c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</row>
    <row r="363" spans="1:22" s="28" customFormat="1" ht="31.5" outlineLevel="5">
      <c r="A363" s="16" t="s">
        <v>71</v>
      </c>
      <c r="B363" s="17" t="s">
        <v>72</v>
      </c>
      <c r="C363" s="17" t="s">
        <v>6</v>
      </c>
      <c r="D363" s="17" t="s">
        <v>5</v>
      </c>
      <c r="E363" s="17"/>
      <c r="F363" s="18">
        <f>F364</f>
        <v>10</v>
      </c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</row>
    <row r="364" spans="1:22" s="28" customFormat="1" ht="15.75" outlineLevel="5">
      <c r="A364" s="8" t="s">
        <v>31</v>
      </c>
      <c r="B364" s="9" t="s">
        <v>73</v>
      </c>
      <c r="C364" s="9" t="s">
        <v>6</v>
      </c>
      <c r="D364" s="9" t="s">
        <v>5</v>
      </c>
      <c r="E364" s="9"/>
      <c r="F364" s="10">
        <f>F365</f>
        <v>10</v>
      </c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</row>
    <row r="365" spans="1:22" s="28" customFormat="1" ht="31.5" outlineLevel="5">
      <c r="A365" s="22" t="s">
        <v>160</v>
      </c>
      <c r="B365" s="9" t="s">
        <v>73</v>
      </c>
      <c r="C365" s="9" t="s">
        <v>161</v>
      </c>
      <c r="D365" s="9" t="s">
        <v>5</v>
      </c>
      <c r="E365" s="9"/>
      <c r="F365" s="10">
        <f>F366</f>
        <v>10</v>
      </c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</row>
    <row r="366" spans="1:22" s="28" customFormat="1" ht="31.5" outlineLevel="5">
      <c r="A366" s="22" t="s">
        <v>165</v>
      </c>
      <c r="B366" s="12" t="s">
        <v>73</v>
      </c>
      <c r="C366" s="12" t="s">
        <v>162</v>
      </c>
      <c r="D366" s="12" t="s">
        <v>5</v>
      </c>
      <c r="E366" s="12"/>
      <c r="F366" s="13">
        <f>F367</f>
        <v>10</v>
      </c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</row>
    <row r="367" spans="1:22" s="28" customFormat="1" ht="31.5" outlineLevel="5">
      <c r="A367" s="56" t="s">
        <v>300</v>
      </c>
      <c r="B367" s="19" t="s">
        <v>73</v>
      </c>
      <c r="C367" s="19" t="s">
        <v>307</v>
      </c>
      <c r="D367" s="19" t="s">
        <v>5</v>
      </c>
      <c r="E367" s="19"/>
      <c r="F367" s="20">
        <f>F368</f>
        <v>10</v>
      </c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</row>
    <row r="368" spans="1:22" s="28" customFormat="1" ht="15.75" outlineLevel="5">
      <c r="A368" s="5" t="s">
        <v>154</v>
      </c>
      <c r="B368" s="6" t="s">
        <v>73</v>
      </c>
      <c r="C368" s="6" t="s">
        <v>307</v>
      </c>
      <c r="D368" s="6" t="s">
        <v>153</v>
      </c>
      <c r="E368" s="6"/>
      <c r="F368" s="7">
        <v>10</v>
      </c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</row>
    <row r="369" spans="1:22" s="28" customFormat="1" ht="48" customHeight="1" outlineLevel="5">
      <c r="A369" s="16" t="s">
        <v>83</v>
      </c>
      <c r="B369" s="17" t="s">
        <v>82</v>
      </c>
      <c r="C369" s="17" t="s">
        <v>6</v>
      </c>
      <c r="D369" s="17" t="s">
        <v>5</v>
      </c>
      <c r="E369" s="17"/>
      <c r="F369" s="18">
        <f aca="true" t="shared" si="48" ref="F369:F374">F370</f>
        <v>19519</v>
      </c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</row>
    <row r="370" spans="1:22" s="28" customFormat="1" ht="47.25" outlineLevel="5">
      <c r="A370" s="22" t="s">
        <v>85</v>
      </c>
      <c r="B370" s="9" t="s">
        <v>84</v>
      </c>
      <c r="C370" s="9" t="s">
        <v>6</v>
      </c>
      <c r="D370" s="9" t="s">
        <v>5</v>
      </c>
      <c r="E370" s="9"/>
      <c r="F370" s="10">
        <f t="shared" si="48"/>
        <v>19519</v>
      </c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</row>
    <row r="371" spans="1:22" s="28" customFormat="1" ht="31.5" outlineLevel="5">
      <c r="A371" s="22" t="s">
        <v>160</v>
      </c>
      <c r="B371" s="9" t="s">
        <v>84</v>
      </c>
      <c r="C371" s="9" t="s">
        <v>161</v>
      </c>
      <c r="D371" s="9" t="s">
        <v>5</v>
      </c>
      <c r="E371" s="9"/>
      <c r="F371" s="10">
        <f t="shared" si="48"/>
        <v>19519</v>
      </c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</row>
    <row r="372" spans="1:22" s="28" customFormat="1" ht="31.5" outlineLevel="5">
      <c r="A372" s="22" t="s">
        <v>165</v>
      </c>
      <c r="B372" s="12" t="s">
        <v>84</v>
      </c>
      <c r="C372" s="12" t="s">
        <v>162</v>
      </c>
      <c r="D372" s="12" t="s">
        <v>5</v>
      </c>
      <c r="E372" s="12"/>
      <c r="F372" s="13">
        <f t="shared" si="48"/>
        <v>19519</v>
      </c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</row>
    <row r="373" spans="1:22" s="28" customFormat="1" ht="47.25" outlineLevel="5">
      <c r="A373" s="5" t="s">
        <v>301</v>
      </c>
      <c r="B373" s="6" t="s">
        <v>84</v>
      </c>
      <c r="C373" s="6" t="s">
        <v>302</v>
      </c>
      <c r="D373" s="6" t="s">
        <v>5</v>
      </c>
      <c r="E373" s="6"/>
      <c r="F373" s="7">
        <f t="shared" si="48"/>
        <v>19519</v>
      </c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</row>
    <row r="374" spans="1:22" s="28" customFormat="1" ht="15.75" outlineLevel="5">
      <c r="A374" s="5" t="s">
        <v>157</v>
      </c>
      <c r="B374" s="6" t="s">
        <v>84</v>
      </c>
      <c r="C374" s="6" t="s">
        <v>308</v>
      </c>
      <c r="D374" s="6" t="s">
        <v>158</v>
      </c>
      <c r="E374" s="6"/>
      <c r="F374" s="7">
        <f t="shared" si="48"/>
        <v>19519</v>
      </c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</row>
    <row r="375" spans="1:22" s="28" customFormat="1" ht="15.75" outlineLevel="5">
      <c r="A375" s="53" t="s">
        <v>155</v>
      </c>
      <c r="B375" s="54" t="s">
        <v>84</v>
      </c>
      <c r="C375" s="54" t="s">
        <v>308</v>
      </c>
      <c r="D375" s="54" t="s">
        <v>156</v>
      </c>
      <c r="E375" s="54"/>
      <c r="F375" s="55">
        <v>19519</v>
      </c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</row>
    <row r="376" spans="1:22" ht="18.75">
      <c r="A376" s="91" t="s">
        <v>25</v>
      </c>
      <c r="B376" s="91"/>
      <c r="C376" s="91"/>
      <c r="D376" s="91"/>
      <c r="E376" s="91"/>
      <c r="F376" s="11">
        <f>F17+F154+F161+F183+F194+F287+F148+F313+F340+F350+F363+F369</f>
        <v>476151.64</v>
      </c>
      <c r="G376" s="11" t="e">
        <f>#REF!+G313+#REF!+G287+G194+G183+G161+G154+G17</f>
        <v>#REF!</v>
      </c>
      <c r="H376" s="11" t="e">
        <f>#REF!+H313+#REF!+H287+H194+H183+H161+H154+H17</f>
        <v>#REF!</v>
      </c>
      <c r="I376" s="11" t="e">
        <f>#REF!+I313+#REF!+I287+I194+I183+I161+I154+I17</f>
        <v>#REF!</v>
      </c>
      <c r="J376" s="11" t="e">
        <f>#REF!+J313+#REF!+J287+J194+J183+J161+J154+J17</f>
        <v>#REF!</v>
      </c>
      <c r="K376" s="11" t="e">
        <f>#REF!+K313+#REF!+K287+K194+K183+K161+K154+K17</f>
        <v>#REF!</v>
      </c>
      <c r="L376" s="11" t="e">
        <f>#REF!+L313+#REF!+L287+L194+L183+L161+L154+L17</f>
        <v>#REF!</v>
      </c>
      <c r="M376" s="11" t="e">
        <f>#REF!+M313+#REF!+M287+M194+M183+M161+M154+M17</f>
        <v>#REF!</v>
      </c>
      <c r="N376" s="11" t="e">
        <f>#REF!+N313+#REF!+N287+N194+N183+N161+N154+N17</f>
        <v>#REF!</v>
      </c>
      <c r="O376" s="11" t="e">
        <f>#REF!+O313+#REF!+O287+O194+O183+O161+O154+O17</f>
        <v>#REF!</v>
      </c>
      <c r="P376" s="11" t="e">
        <f>#REF!+P313+#REF!+P287+P194+P183+P161+P154+P17</f>
        <v>#REF!</v>
      </c>
      <c r="Q376" s="11" t="e">
        <f>#REF!+Q313+#REF!+Q287+Q194+Q183+Q161+Q154+Q17</f>
        <v>#REF!</v>
      </c>
      <c r="R376" s="11" t="e">
        <f>#REF!+R313+#REF!+R287+R194+R183+R161+R154+R17</f>
        <v>#REF!</v>
      </c>
      <c r="S376" s="11" t="e">
        <f>#REF!+S313+#REF!+S287+S194+S183+S161+S154+S17</f>
        <v>#REF!</v>
      </c>
      <c r="T376" s="11" t="e">
        <f>#REF!+T313+#REF!+T287+T194+T183+T161+T154+T17</f>
        <v>#REF!</v>
      </c>
      <c r="U376" s="11" t="e">
        <f>#REF!+U313+#REF!+U287+U194+U183+U161+U154+U17</f>
        <v>#REF!</v>
      </c>
      <c r="V376" s="11" t="e">
        <f>#REF!+V313+#REF!+V287+V194+V183+V161+V154+V17</f>
        <v>#REF!</v>
      </c>
    </row>
    <row r="377" spans="1:22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2.75">
      <c r="A378" s="90"/>
      <c r="B378" s="90"/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3"/>
      <c r="V378" s="3"/>
    </row>
  </sheetData>
  <sheetProtection/>
  <mergeCells count="11">
    <mergeCell ref="A378:T378"/>
    <mergeCell ref="A376:E376"/>
    <mergeCell ref="A15:V15"/>
    <mergeCell ref="A14:V14"/>
    <mergeCell ref="B3:W3"/>
    <mergeCell ref="B4:W4"/>
    <mergeCell ref="C5:V5"/>
    <mergeCell ref="B7:W7"/>
    <mergeCell ref="A13:V13"/>
    <mergeCell ref="C9:V9"/>
    <mergeCell ref="B8:W8"/>
  </mergeCells>
  <printOptions/>
  <pageMargins left="0.5905511811023623" right="0.1968503937007874" top="0.3937007874015748" bottom="0.3937007874015748" header="0.1968503937007874" footer="0.1968503937007874"/>
  <pageSetup fitToHeight="200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2014-03-13T04:18:15Z</cp:lastPrinted>
  <dcterms:created xsi:type="dcterms:W3CDTF">2008-11-11T04:53:42Z</dcterms:created>
  <dcterms:modified xsi:type="dcterms:W3CDTF">2014-03-26T22:33:42Z</dcterms:modified>
  <cp:category/>
  <cp:version/>
  <cp:contentType/>
  <cp:contentStatus/>
</cp:coreProperties>
</file>